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④都市計画担当\09_国土利用計画法\届出書（様式・記載例）\20250701~\HP掲載用\"/>
    </mc:Choice>
  </mc:AlternateContent>
  <workbookProtection workbookAlgorithmName="SHA-512" workbookHashValue="Mae9/UtOFgjXpiDp4Tea77CBIQTSlPn4J5nwdAwjaW/vbpw0bhfdx9d5Pji6R+B/n9H1uFeg+v+2DdLj2aHSPg==" workbookSaltValue="ArUnHAz2bNhvudJy3rzisQ==" workbookSpinCount="100000" lockStructure="1"/>
  <bookViews>
    <workbookView xWindow="0" yWindow="0" windowWidth="28800" windowHeight="1124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<sst xmlns="http://schemas.openxmlformats.org/spreadsheetml/2006/main" count="18967" uniqueCount="11112">
  <si>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</si>
  <si>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</si>
  <si>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</si>
  <si>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</si>
  <si>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</si>
  <si>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</si>
  <si>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</si>
  <si>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</si>
  <si>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</si>
  <si>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</si>
  <si>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</si>
  <si>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</si>
  <si>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</si>
  <si>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</si>
  <si>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</si>
  <si>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</si>
  <si>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</si>
  <si>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</si>
  <si>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</si>
  <si>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</si>
  <si>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</si>
  <si>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</si>
  <si>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</si>
  <si>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</si>
  <si>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</si>
  <si>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</si>
  <si>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</si>
  <si>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</si>
  <si>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</si>
  <si>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</si>
  <si>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</si>
  <si>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</si>
  <si>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</si>
  <si>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</si>
  <si>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</si>
  <si>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</si>
  <si>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</si>
  <si>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</si>
  <si>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</si>
  <si>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</si>
  <si>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</si>
  <si>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</si>
  <si>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</si>
  <si>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</si>
  <si>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</si>
  <si>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</si>
  <si>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</si>
  <si>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</si>
  <si>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</si>
  <si>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</si>
  <si>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</si>
  <si>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</si>
  <si>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</si>
  <si>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</si>
  <si>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</si>
  <si>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</si>
  <si>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</si>
  <si>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</si>
  <si>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</si>
  <si>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</si>
  <si>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</si>
  <si>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</si>
  <si>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</si>
  <si>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</si>
  <si>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</si>
  <si>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</si>
  <si>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</si>
  <si>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</si>
  <si>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</si>
  <si>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</si>
  <si>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</si>
  <si>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</si>
  <si>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</si>
  <si>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</si>
  <si>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</si>
  <si>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</si>
  <si>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</si>
  <si>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</si>
  <si>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</si>
  <si>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</si>
  <si>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</si>
  <si>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</si>
  <si>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</si>
  <si>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</si>
  <si>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</si>
  <si>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</si>
  <si>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</si>
  <si>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</si>
  <si>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</si>
  <si>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</si>
  <si>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</si>
  <si>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</si>
  <si>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</si>
  <si>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</si>
  <si>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</si>
  <si>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</si>
  <si>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</si>
  <si>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</si>
  <si>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</si>
  <si>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</si>
  <si>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</si>
  <si>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</si>
  <si>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</si>
  <si>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</si>
  <si>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</si>
  <si>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</si>
  <si>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</si>
  <si>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</si>
  <si>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</si>
  <si>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</si>
  <si>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</si>
  <si>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</si>
  <si>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</si>
  <si>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</si>
  <si>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</si>
  <si>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</si>
  <si>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</si>
  <si>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</si>
  <si>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</si>
  <si>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</si>
  <si>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</si>
  <si>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</si>
  <si>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</si>
  <si>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</si>
  <si>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</si>
  <si>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</si>
  <si>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</si>
  <si>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</si>
  <si>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</si>
  <si>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</si>
  <si>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</si>
  <si>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</si>
  <si>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</si>
  <si>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</si>
  <si>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</si>
  <si>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</si>
  <si>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</si>
  <si>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</si>
  <si>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</si>
  <si>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</si>
  <si>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</si>
  <si>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</si>
  <si>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</si>
  <si>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</si>
  <si>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</si>
  <si>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</si>
  <si>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</si>
  <si>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</si>
  <si>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</si>
  <si>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</si>
  <si>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</si>
  <si>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</si>
  <si>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</si>
  <si>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</si>
  <si>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</si>
  <si>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</si>
  <si>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</si>
  <si>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</si>
  <si>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</si>
  <si>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</si>
  <si>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</si>
  <si>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</si>
  <si>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</si>
  <si>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</si>
  <si>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</si>
  <si>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</si>
  <si>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</si>
  <si>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</si>
  <si>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</si>
  <si>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</si>
  <si>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</si>
  <si>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</si>
  <si>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</si>
  <si>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</si>
  <si>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</si>
  <si>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</si>
  <si>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</si>
  <si>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</si>
  <si>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</si>
  <si>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</si>
  <si>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</si>
  <si>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</si>
  <si>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</si>
  <si>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</si>
  <si>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</si>
  <si>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</si>
  <si>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</si>
  <si>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</si>
  <si>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</si>
  <si>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</si>
  <si>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</si>
  <si>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</si>
  <si>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</si>
  <si>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</si>
  <si>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</si>
  <si>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</si>
  <si>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</si>
  <si>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</si>
  <si>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</si>
  <si>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</si>
  <si>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</si>
  <si>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</si>
  <si>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</si>
  <si>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</si>
  <si>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</si>
  <si>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</si>
  <si>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</si>
  <si>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</si>
  <si>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</si>
  <si>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</si>
  <si>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</si>
  <si>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</si>
  <si>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</si>
  <si>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</si>
  <si>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</si>
  <si>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</si>
  <si>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</si>
  <si>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</si>
  <si>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</si>
  <si>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</si>
  <si>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</si>
  <si>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</si>
  <si>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</si>
  <si>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</si>
  <si>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</si>
  <si>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</si>
  <si>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</si>
  <si>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</si>
  <si>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</si>
  <si>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</si>
  <si>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</si>
  <si>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</si>
  <si>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</si>
  <si>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</si>
  <si>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</si>
  <si>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</si>
  <si>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</si>
  <si>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</si>
  <si>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</si>
  <si>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</si>
  <si>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</si>
  <si>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</si>
  <si>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</si>
  <si>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</si>
  <si>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</si>
  <si>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</si>
  <si>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</si>
  <si>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</si>
  <si>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</si>
  <si>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</si>
  <si>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</si>
  <si>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</si>
  <si>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</si>
  <si>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</si>
  <si>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</si>
  <si>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</si>
  <si>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</si>
  <si>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</si>
  <si>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</si>
  <si>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</si>
  <si>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</si>
  <si>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</si>
  <si>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</si>
  <si>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</si>
  <si>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</si>
  <si>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</si>
  <si>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</si>
  <si>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</si>
  <si>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</si>
  <si>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</si>
  <si>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</si>
  <si>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</si>
  <si>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</si>
  <si>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</si>
  <si>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</si>
  <si>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</si>
  <si>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</si>
  <si>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</si>
  <si>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</si>
  <si>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</si>
  <si>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</si>
  <si>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</si>
  <si>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</si>
  <si>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</si>
  <si>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</si>
  <si>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</si>
  <si>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</si>
  <si>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</si>
  <si>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</si>
  <si>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</si>
  <si>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</si>
  <si>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</si>
  <si>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</si>
  <si>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</si>
  <si>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</si>
  <si>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</si>
  <si>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</si>
  <si>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</si>
  <si>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</si>
  <si>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</si>
  <si>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</si>
  <si>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</si>
  <si>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</si>
  <si>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</si>
  <si>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</si>
  <si>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</si>
  <si>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</si>
  <si>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</si>
  <si>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</si>
  <si>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</si>
  <si>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</si>
  <si>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</si>
  <si>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</si>
  <si>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</si>
  <si>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</si>
  <si>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</si>
  <si>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</si>
  <si>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</si>
  <si>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</si>
  <si>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</si>
  <si>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</si>
  <si>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</si>
  <si>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</si>
  <si>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</si>
  <si>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</si>
  <si>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</si>
  <si>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</si>
  <si>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</si>
  <si>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</si>
  <si>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</si>
  <si>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</si>
  <si>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</si>
  <si>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</si>
  <si>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</si>
  <si>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</si>
  <si>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</si>
  <si>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</si>
  <si>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</si>
  <si>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</si>
  <si>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</si>
  <si>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</si>
  <si>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</si>
  <si>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</si>
  <si>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</si>
  <si>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</si>
  <si>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</si>
  <si>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</si>
  <si>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</si>
  <si>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</si>
  <si>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</si>
  <si>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</si>
  <si>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</si>
  <si>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</si>
  <si>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</si>
  <si>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</si>
  <si>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</si>
  <si>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</si>
  <si>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</si>
  <si>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</si>
  <si>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</si>
  <si>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</si>
  <si>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</si>
  <si>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</si>
  <si>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</si>
  <si>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</si>
  <si>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</si>
  <si>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</si>
  <si>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</si>
  <si>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</si>
  <si>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</si>
  <si>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</si>
  <si>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</si>
  <si>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</si>
  <si>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</si>
  <si>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</si>
  <si>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</si>
  <si>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</si>
  <si>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</si>
  <si>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</si>
  <si>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</si>
  <si>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</si>
  <si>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</si>
  <si>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</si>
  <si>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</si>
  <si>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</si>
  <si>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</si>
  <si>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</si>
  <si>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</si>
  <si>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</si>
  <si>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</si>
  <si>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</si>
  <si>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</si>
  <si>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</si>
  <si>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</si>
  <si>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</si>
  <si>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</si>
  <si>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</si>
  <si>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</si>
  <si>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</si>
  <si>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</si>
  <si>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</si>
  <si>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</si>
  <si>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</si>
  <si>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</si>
  <si>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</si>
  <si>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</si>
  <si>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</si>
  <si>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</si>
  <si>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</si>
  <si>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</si>
  <si>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</si>
  <si>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</si>
  <si>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</si>
  <si>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</si>
  <si>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</si>
  <si>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</si>
  <si>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</si>
  <si>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</si>
  <si>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</si>
  <si>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</si>
  <si>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</si>
  <si>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</si>
  <si>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</si>
  <si>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</si>
  <si>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</si>
  <si>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</si>
  <si>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</si>
  <si>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</si>
  <si>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</si>
  <si>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</si>
  <si>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</si>
  <si>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</si>
  <si>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</si>
  <si>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</si>
  <si>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</si>
  <si>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</si>
  <si>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</si>
  <si>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</si>
  <si>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</si>
  <si>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</si>
  <si>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</si>
  <si>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</si>
  <si>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</si>
  <si>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</si>
  <si>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</si>
  <si>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</si>
  <si>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</si>
  <si>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</si>
  <si>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</si>
  <si>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</si>
  <si>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</si>
  <si>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</si>
  <si>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</si>
  <si>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</si>
  <si>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</si>
  <si>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</si>
  <si>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</si>
  <si>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</si>
  <si>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</si>
  <si>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</si>
  <si>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</si>
  <si>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</si>
  <si>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</si>
  <si>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</si>
  <si>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</si>
  <si>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</si>
  <si>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</si>
  <si>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</si>
  <si>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</si>
  <si>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</si>
  <si>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</si>
  <si>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</si>
  <si>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</si>
  <si>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</si>
  <si>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</si>
  <si>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</si>
  <si>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</si>
  <si>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</si>
  <si>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</si>
  <si>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</si>
  <si>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</si>
  <si>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</si>
  <si>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</si>
  <si>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</si>
  <si>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</si>
  <si>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</si>
  <si>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</si>
  <si>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</si>
  <si>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</si>
  <si>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</si>
  <si>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</si>
  <si>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</si>
  <si>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</si>
  <si>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</si>
  <si>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</si>
  <si>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</si>
  <si>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</si>
  <si>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</si>
  <si>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</si>
  <si>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</si>
  <si>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</si>
  <si>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</si>
  <si>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</si>
  <si>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</si>
  <si>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</si>
  <si>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</si>
  <si>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</si>
  <si>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</si>
  <si>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</si>
  <si>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</si>
  <si>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</si>
  <si>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</si>
  <si>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</si>
  <si>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</si>
  <si>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</si>
  <si>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</si>
  <si>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</si>
  <si>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</si>
  <si>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</si>
  <si>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</si>
  <si>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</si>
  <si>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</si>
  <si>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</si>
  <si>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</si>
  <si>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</si>
  <si>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</si>
  <si>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</si>
  <si>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</si>
  <si>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</si>
  <si>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</si>
  <si>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</si>
  <si>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</si>
  <si>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</si>
  <si>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</si>
  <si>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</si>
  <si>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</si>
  <si>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</si>
  <si>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</si>
  <si>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</si>
  <si>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</si>
  <si>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</si>
  <si>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</si>
  <si>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</si>
  <si>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</si>
  <si>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</si>
  <si>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</si>
  <si>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</si>
  <si>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</si>
  <si>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</si>
  <si>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</si>
  <si>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</si>
  <si>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</si>
  <si>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</si>
  <si>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</si>
  <si>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</si>
  <si>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</si>
  <si>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</si>
  <si>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</si>
  <si>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</si>
  <si>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</si>
  <si>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</si>
  <si>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</si>
  <si>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</si>
  <si>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</si>
  <si>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</si>
  <si>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</si>
  <si>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</si>
  <si>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</si>
  <si>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</si>
  <si>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</si>
  <si>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</si>
  <si>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</si>
  <si>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</si>
  <si>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</si>
  <si>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</si>
  <si>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</si>
  <si>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</si>
  <si>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</si>
  <si>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</si>
  <si>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</si>
  <si>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</si>
  <si>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</si>
  <si>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</si>
  <si>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</si>
  <si>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</si>
  <si>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</si>
  <si>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</si>
  <si>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</si>
  <si>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</si>
  <si>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</si>
  <si>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</si>
  <si>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</si>
  <si>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</si>
  <si>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</si>
  <si>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</si>
  <si>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</si>
  <si>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</si>
  <si>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</si>
  <si>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</si>
  <si>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</si>
  <si>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</si>
  <si>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</si>
  <si>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</si>
  <si>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</si>
  <si>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</si>
  <si>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</si>
  <si>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</si>
  <si>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</si>
  <si>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</si>
  <si>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</si>
  <si>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</si>
  <si>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</si>
  <si>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</si>
  <si>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</si>
  <si>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</si>
  <si>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</si>
  <si>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</si>
  <si>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</si>
  <si>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</si>
  <si>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</si>
  <si>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</si>
  <si>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</si>
  <si>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</si>
  <si>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</si>
  <si>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</si>
  <si>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</si>
  <si>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</si>
  <si>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</si>
  <si>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</si>
  <si>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</si>
  <si>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</si>
  <si>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</si>
  <si>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</si>
  <si>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</si>
  <si>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</si>
  <si>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</si>
  <si>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</si>
  <si>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</si>
  <si>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</si>
  <si>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</si>
  <si>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</si>
  <si>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</si>
  <si>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</si>
  <si>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</si>
  <si>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</si>
  <si>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</si>
  <si>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</si>
  <si>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</si>
  <si>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</si>
  <si>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</si>
  <si>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</si>
  <si>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</si>
  <si>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</si>
  <si>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</si>
  <si>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</si>
  <si>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</si>
  <si>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</si>
  <si>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</si>
  <si>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</si>
  <si>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</si>
  <si>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</si>
  <si>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</si>
  <si>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</si>
  <si>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</si>
  <si>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</si>
  <si>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</si>
  <si>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</si>
  <si>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</si>
  <si>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</si>
  <si>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</si>
  <si>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</si>
  <si>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</si>
  <si>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</si>
  <si>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</si>
  <si>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</si>
  <si>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</si>
  <si>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</si>
  <si>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</si>
  <si>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</si>
  <si>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</si>
  <si>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</si>
  <si>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</si>
  <si>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</si>
  <si>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</si>
  <si>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</si>
  <si>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</si>
  <si>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</si>
  <si>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</si>
  <si>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</si>
  <si>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</si>
  <si>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</si>
  <si>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</si>
  <si>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</si>
  <si>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</si>
  <si>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</si>
  <si>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</si>
  <si>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</si>
  <si>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</si>
  <si>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</si>
  <si>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</si>
  <si>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</si>
  <si>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</si>
  <si>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</si>
  <si>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</si>
  <si>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</si>
  <si>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</si>
  <si>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</si>
  <si>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</si>
  <si>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</si>
  <si>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</si>
  <si>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</si>
  <si>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</si>
  <si>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</si>
  <si>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</si>
  <si>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</si>
  <si>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</si>
  <si>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</si>
  <si>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</si>
  <si>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</si>
  <si>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</si>
  <si>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</si>
  <si>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</si>
  <si>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</si>
  <si>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</si>
  <si>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</si>
  <si>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</si>
  <si>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</si>
  <si>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</si>
  <si>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</si>
  <si>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</si>
  <si>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</si>
  <si>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</si>
  <si>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</si>
  <si>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</si>
  <si>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</si>
  <si>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</si>
  <si>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</si>
  <si>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</si>
  <si>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</si>
  <si>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</si>
  <si>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</si>
  <si>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</si>
  <si>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</si>
  <si>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</si>
  <si>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</si>
  <si>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</si>
  <si>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</si>
  <si>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</si>
  <si>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</si>
  <si>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</si>
  <si>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</si>
  <si>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</si>
  <si>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</si>
  <si>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</si>
  <si>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</si>
  <si>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</si>
  <si>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</si>
  <si>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</si>
  <si>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</si>
  <si>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</si>
  <si>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</si>
  <si>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</si>
  <si>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</si>
  <si>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</si>
  <si>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</si>
  <si>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</si>
  <si>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</si>
  <si>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</si>
  <si>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</si>
  <si>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</si>
  <si>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</si>
  <si>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</si>
  <si>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</si>
  <si>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</si>
  <si>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</si>
  <si>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</si>
  <si>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</si>
  <si>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</si>
  <si>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</si>
  <si>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</si>
  <si>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</si>
  <si>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</si>
  <si>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</si>
  <si>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</si>
  <si>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</si>
  <si>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</si>
  <si>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</si>
  <si>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</si>
  <si>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</si>
  <si>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</si>
  <si>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</si>
  <si>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</si>
  <si>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</si>
  <si>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</si>
  <si>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</si>
  <si>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</si>
  <si>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</si>
  <si>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</si>
  <si>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</si>
  <si>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</si>
  <si>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</si>
  <si>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</si>
  <si>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</si>
  <si>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</si>
  <si>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</si>
  <si>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</si>
  <si>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</si>
  <si>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</si>
  <si>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</si>
  <si>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</si>
  <si>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</si>
  <si>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</si>
  <si>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</si>
  <si>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</si>
  <si>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</si>
  <si>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</si>
  <si>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</si>
  <si>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</si>
  <si>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</si>
  <si>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</si>
  <si>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</si>
  <si>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</si>
  <si>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</si>
  <si>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</si>
  <si>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</si>
  <si>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</si>
  <si>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</si>
  <si>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</si>
  <si>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</si>
  <si>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</si>
  <si>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</si>
  <si>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</si>
  <si>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</si>
  <si>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</si>
  <si>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</si>
  <si>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</si>
  <si>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</si>
  <si>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</si>
  <si>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</si>
  <si>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</si>
  <si>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</si>
  <si>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</si>
  <si>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</si>
  <si>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</si>
  <si>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</si>
  <si>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</si>
  <si>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</si>
  <si>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</si>
  <si>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</si>
  <si>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</si>
  <si>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</si>
  <si>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</si>
  <si>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</si>
  <si>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</si>
  <si>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</si>
  <si>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</si>
  <si>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</si>
  <si>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</si>
  <si>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</si>
  <si>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</si>
  <si>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</si>
  <si>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</si>
  <si>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</si>
  <si>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</si>
  <si>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</si>
  <si>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</si>
  <si>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</si>
  <si>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</si>
  <si>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</si>
  <si>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</si>
  <si>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</si>
  <si>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</si>
  <si>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</si>
  <si>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</si>
  <si>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</si>
  <si>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</si>
  <si>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</si>
  <si>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</si>
  <si>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</si>
  <si>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</si>
  <si>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</si>
  <si>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</si>
  <si>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</si>
  <si>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</si>
  <si>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</si>
  <si>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</si>
  <si>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</si>
  <si>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</si>
  <si>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</si>
  <si>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</si>
  <si>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</si>
  <si>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</si>
  <si>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</si>
  <si>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</si>
  <si>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</si>
  <si>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</si>
  <si>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</si>
  <si>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</si>
  <si>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</si>
  <si>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</si>
  <si>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</si>
  <si>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</si>
  <si>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</si>
  <si>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</si>
  <si>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</si>
  <si>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</si>
  <si>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</si>
  <si>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</si>
  <si>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</si>
  <si>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</si>
  <si>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</si>
  <si>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</si>
  <si>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</si>
  <si>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</si>
  <si>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</si>
  <si>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</si>
  <si>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</si>
  <si>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</si>
  <si>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</si>
  <si>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</si>
  <si>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</si>
  <si>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</si>
  <si>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</si>
  <si>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</si>
  <si>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</si>
  <si>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</si>
  <si>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</si>
  <si>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</si>
  <si>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</si>
  <si>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</si>
  <si>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</si>
  <si>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</si>
  <si>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</si>
  <si>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</si>
  <si>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</si>
  <si>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</si>
  <si>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</si>
  <si>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</si>
  <si>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</si>
  <si>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</si>
  <si>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</si>
  <si>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</si>
  <si>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</si>
  <si>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</si>
  <si>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</si>
  <si>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</si>
  <si>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</si>
  <si>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</si>
  <si>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</si>
  <si>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</si>
  <si>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</si>
  <si>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</si>
  <si>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</si>
  <si>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</si>
  <si>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</si>
  <si>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</si>
  <si>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</si>
  <si>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</si>
  <si>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</si>
  <si>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</si>
  <si>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</si>
  <si>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</si>
  <si>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</si>
  <si>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</si>
  <si>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</si>
  <si>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</si>
  <si>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</si>
  <si>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</si>
  <si>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</si>
  <si>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</si>
  <si>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</si>
  <si>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</si>
  <si>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</si>
  <si>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</si>
  <si>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</si>
  <si>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</si>
  <si>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</si>
  <si>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</si>
  <si>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</si>
  <si>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</si>
  <si>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</si>
  <si>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</si>
  <si>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</si>
  <si>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</si>
  <si>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</si>
  <si>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</si>
  <si>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</si>
  <si>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</si>
  <si>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</si>
  <si>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</si>
  <si>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</si>
  <si>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</si>
  <si>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</si>
  <si>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</si>
  <si>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</si>
  <si>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</si>
  <si>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</si>
  <si>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</si>
  <si>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</si>
  <si>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</si>
  <si>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</si>
  <si>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</si>
  <si>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</si>
  <si>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</si>
  <si>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</si>
  <si>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</si>
  <si>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</si>
  <si>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</si>
  <si>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</si>
  <si>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</si>
  <si>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</si>
  <si>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</si>
  <si>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</si>
  <si>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</si>
  <si>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</si>
  <si>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</si>
  <si>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</si>
  <si>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</si>
  <si>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</si>
  <si>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</si>
  <si>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</si>
  <si>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</si>
  <si>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</si>
  <si>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</si>
  <si>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</si>
  <si>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</si>
  <si>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</si>
  <si>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</si>
  <si>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</si>
  <si>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</si>
  <si>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</si>
  <si>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</si>
  <si>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</si>
  <si>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</si>
  <si>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</si>
  <si>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</si>
  <si>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</si>
  <si>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</si>
  <si>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</si>
  <si>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</si>
  <si>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</si>
  <si>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</si>
  <si>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</si>
  <si>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</si>
  <si>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</si>
  <si>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</si>
  <si>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</si>
  <si>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</si>
  <si>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</si>
  <si>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</si>
  <si>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</si>
  <si>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</si>
  <si>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</si>
  <si>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</si>
  <si>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</si>
  <si>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</si>
  <si>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</si>
  <si>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</si>
  <si>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</si>
  <si>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</si>
  <si>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</si>
  <si>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</si>
  <si>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</si>
  <si>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</si>
  <si>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</si>
  <si>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</si>
  <si>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</si>
  <si>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</si>
  <si>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</si>
  <si>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</si>
  <si>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</si>
  <si>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</si>
  <si>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</si>
  <si>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</si>
  <si>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</si>
  <si>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</si>
  <si>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</si>
  <si>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</si>
  <si>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</si>
  <si>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</si>
  <si>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</si>
  <si>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</si>
  <si>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</si>
  <si>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</si>
  <si>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</si>
  <si>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</si>
  <si>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</si>
  <si>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</si>
  <si>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</si>
  <si>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</si>
  <si>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</si>
  <si>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</si>
  <si>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</si>
  <si>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</si>
  <si>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</si>
  <si>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</si>
  <si>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</si>
  <si>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</si>
  <si>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</si>
  <si>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</si>
  <si>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</si>
  <si>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</si>
  <si>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</si>
  <si>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</si>
  <si>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</si>
  <si>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</si>
  <si>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</si>
  <si>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</si>
  <si>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</si>
  <si>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</si>
  <si>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</si>
  <si>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</si>
  <si>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</si>
  <si>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</si>
  <si>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</si>
  <si>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</si>
  <si>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</si>
  <si>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</si>
  <si>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</si>
  <si>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</si>
  <si>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</si>
  <si>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</si>
  <si>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</si>
  <si>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</si>
  <si>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</si>
  <si>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</si>
  <si>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</si>
  <si>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</si>
  <si>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</si>
  <si>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</si>
  <si>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</si>
  <si>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</si>
  <si>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</si>
  <si>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</si>
  <si>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</si>
  <si>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</si>
  <si>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</si>
  <si>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</si>
  <si>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</si>
  <si>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</si>
  <si>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</si>
  <si>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</si>
  <si>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</si>
  <si>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</si>
  <si>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</si>
  <si>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</si>
  <si>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</si>
  <si>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</si>
  <si>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</si>
  <si>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</si>
  <si>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</si>
  <si>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</si>
  <si>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</si>
  <si>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</si>
  <si>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</si>
  <si>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</si>
  <si>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</si>
  <si>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</si>
  <si>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</si>
  <si>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</si>
  <si>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</si>
  <si>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</si>
  <si>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</si>
  <si>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</si>
  <si>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</si>
  <si>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</si>
  <si>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</si>
  <si>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</si>
  <si>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</si>
  <si>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</si>
  <si>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</si>
  <si>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</si>
  <si>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</si>
  <si>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</si>
  <si>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</si>
  <si>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</si>
  <si>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</si>
  <si>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</si>
  <si>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</si>
  <si>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</si>
  <si>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</si>
  <si>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</si>
  <si>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</si>
  <si>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</si>
  <si>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</si>
  <si>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</si>
  <si>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</si>
  <si>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</si>
  <si>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</si>
  <si>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</si>
  <si>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</si>
  <si>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</si>
  <si>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</si>
  <si>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</si>
  <si>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</si>
  <si>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</si>
  <si>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</si>
  <si>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</si>
  <si>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</si>
  <si>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</si>
  <si>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</si>
  <si>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</si>
  <si>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</si>
  <si>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</si>
  <si>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</si>
  <si>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</si>
  <si>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</si>
  <si>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</si>
  <si>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</si>
  <si>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</si>
  <si>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</si>
  <si>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</si>
  <si>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</si>
  <si>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</si>
  <si>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</si>
  <si>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</si>
  <si>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</si>
  <si>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</si>
  <si>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</si>
  <si>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</si>
  <si>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</si>
  <si>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</si>
  <si>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</si>
  <si>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</si>
  <si>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</si>
  <si>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</si>
  <si>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</si>
  <si>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</si>
  <si>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</si>
  <si>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</si>
  <si>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</si>
  <si>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</si>
  <si>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</si>
  <si>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</si>
  <si>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</si>
  <si>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</si>
  <si>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</si>
  <si>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</si>
  <si>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</si>
  <si>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</si>
  <si>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</si>
  <si>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</si>
  <si>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</si>
  <si>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</si>
  <si>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</si>
  <si>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</si>
  <si>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</si>
  <si>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</si>
  <si>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</si>
  <si>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</si>
  <si>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</si>
  <si>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</si>
  <si>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</si>
  <si>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</si>
  <si>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</si>
  <si>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</si>
  <si>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</si>
  <si>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</si>
  <si>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</si>
  <si>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</si>
  <si>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</si>
  <si>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</si>
  <si>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</si>
  <si>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</si>
  <si>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</si>
  <si>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</si>
  <si>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</si>
  <si>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</si>
  <si>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</si>
  <si>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</si>
  <si>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</si>
  <si>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</si>
  <si>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</si>
  <si>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</si>
  <si>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</si>
  <si>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</si>
  <si>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</si>
  <si>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</si>
  <si>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</si>
  <si>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</si>
  <si>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</si>
  <si>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</si>
  <si>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</si>
  <si>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</si>
  <si>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</si>
  <si>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</si>
  <si>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</si>
  <si>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</si>
  <si>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</si>
  <si>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</si>
  <si>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</si>
  <si>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</si>
  <si>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</si>
  <si>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</si>
  <si>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</si>
  <si>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</si>
  <si>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</si>
  <si>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</si>
  <si>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</si>
  <si>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</si>
  <si>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</si>
  <si>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</si>
  <si>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</si>
  <si>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</si>
  <si>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</si>
  <si>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</si>
  <si>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</si>
  <si>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</si>
  <si>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</si>
  <si>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</si>
  <si>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</si>
  <si>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</si>
  <si>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</si>
  <si>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</si>
  <si>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</si>
  <si>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</si>
  <si>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</si>
  <si>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</si>
  <si>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</si>
  <si>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</si>
  <si>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</si>
  <si>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</si>
  <si>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</si>
  <si>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</si>
  <si>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</si>
  <si>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</si>
  <si>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</si>
  <si>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</si>
  <si>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</si>
  <si>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</si>
  <si>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</si>
  <si>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</si>
  <si>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</si>
  <si>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</si>
  <si>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</si>
  <si>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</si>
  <si>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</si>
  <si>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</si>
  <si>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</si>
  <si>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</si>
  <si>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</si>
  <si>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</si>
  <si>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</si>
  <si>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</si>
  <si>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</si>
  <si>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</si>
  <si>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</si>
  <si>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</si>
  <si>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</si>
  <si>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</si>
  <si>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</si>
  <si>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</si>
  <si>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</si>
  <si>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</si>
  <si>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</si>
  <si>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</si>
  <si>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</si>
  <si>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</si>
  <si>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</si>
  <si>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</si>
  <si>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</si>
  <si>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</si>
  <si>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</si>
  <si>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</si>
  <si>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</si>
  <si>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</si>
  <si>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</si>
  <si>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</si>
  <si>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</si>
  <si>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</si>
  <si>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</si>
  <si>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</si>
  <si>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</si>
  <si>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</si>
  <si>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</si>
  <si>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</si>
  <si>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</si>
  <si>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</si>
  <si>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</si>
  <si>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</si>
  <si>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</si>
  <si>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</si>
  <si>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</si>
  <si>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</si>
  <si>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</si>
  <si>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</si>
  <si>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</si>
  <si>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</si>
  <si>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</si>
  <si>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</si>
  <si>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</si>
  <si>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</si>
  <si>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</si>
  <si>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</si>
  <si>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</si>
  <si>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</si>
  <si>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</si>
  <si>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</si>
  <si>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</si>
  <si>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</si>
  <si>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</si>
  <si>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</si>
  <si>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</si>
  <si>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</si>
  <si>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</si>
  <si>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</si>
  <si>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</si>
  <si>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</si>
  <si>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</si>
  <si>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</si>
  <si>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</si>
  <si>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</si>
  <si>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</si>
  <si>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</si>
  <si>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</si>
  <si>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</si>
  <si>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</si>
  <si>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</si>
  <si>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</si>
  <si>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</si>
  <si>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</si>
  <si>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</si>
  <si>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</si>
  <si>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</si>
  <si>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</si>
  <si>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</si>
  <si>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</si>
  <si>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</si>
  <si>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</si>
  <si>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</si>
  <si>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</si>
  <si>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</si>
  <si>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</si>
  <si>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</si>
  <si>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</si>
  <si>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</si>
  <si>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</si>
  <si>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</si>
  <si>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</si>
  <si>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</si>
  <si>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</si>
  <si>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</si>
  <si>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</si>
  <si>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</si>
  <si>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</si>
  <si>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</si>
  <si>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</si>
  <si>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</si>
  <si>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</si>
  <si>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</si>
  <si>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</si>
  <si>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</si>
  <si>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</si>
  <si>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</si>
  <si>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</si>
  <si>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</si>
  <si>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</si>
  <si>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</si>
  <si>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</si>
  <si>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</si>
  <si>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</si>
  <si>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</si>
  <si>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</si>
  <si>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</si>
  <si>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</si>
  <si>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</si>
  <si>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</si>
  <si>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</si>
  <si>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</si>
  <si>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</si>
  <si>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</si>
  <si>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</si>
  <si>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</si>
  <si>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</si>
  <si>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</si>
  <si>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</si>
  <si>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</si>
  <si>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</si>
  <si>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</si>
  <si>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</si>
  <si>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</si>
  <si>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</si>
  <si>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</si>
  <si>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</si>
  <si>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</si>
  <si>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</si>
  <si>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</si>
  <si>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</si>
  <si>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</si>
  <si>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</si>
  <si>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</si>
  <si>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</si>
  <si>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</si>
  <si>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</si>
  <si>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</si>
  <si>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</si>
  <si>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</si>
  <si>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</si>
  <si>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</si>
  <si>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</si>
  <si>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</si>
  <si>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</si>
  <si>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</si>
  <si>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</si>
  <si>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</si>
  <si>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</si>
  <si>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</si>
  <si>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</si>
  <si>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</si>
  <si>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</si>
  <si>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</si>
  <si>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</si>
  <si>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</si>
  <si>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</si>
  <si>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</si>
  <si>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</si>
  <si>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</si>
  <si>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</si>
  <si>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</si>
  <si>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</si>
  <si>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</si>
  <si>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</si>
  <si>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</si>
  <si>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</si>
  <si>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</si>
  <si>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</si>
  <si>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</si>
  <si>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</si>
  <si>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</si>
  <si>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</si>
  <si>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</si>
  <si>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</si>
  <si>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</si>
  <si>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</si>
  <si>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</si>
  <si>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</si>
  <si>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</si>
  <si>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</si>
  <si>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</si>
  <si>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</si>
  <si>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</si>
  <si>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</si>
  <si>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</si>
  <si>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</si>
  <si>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</si>
  <si>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</si>
  <si>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</si>
  <si>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</si>
  <si>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</si>
  <si>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</si>
  <si>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</si>
  <si>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</si>
  <si>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</si>
  <si>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</si>
  <si>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</si>
  <si>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</si>
  <si>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</si>
  <si>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</si>
  <si>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</si>
  <si>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</si>
  <si>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</si>
  <si>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</si>
  <si>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</si>
  <si>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</si>
  <si>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</si>
  <si>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</si>
  <si>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</si>
  <si>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</si>
  <si>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</si>
  <si>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</si>
  <si>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</si>
  <si>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</si>
  <si>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</si>
  <si>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</si>
  <si>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</si>
  <si>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</si>
  <si>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</si>
  <si>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</si>
  <si>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</si>
  <si>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</si>
  <si>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</si>
  <si>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</si>
  <si>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</si>
  <si>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</si>
  <si>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</si>
  <si>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</si>
  <si>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</si>
  <si>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</si>
  <si>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</si>
  <si>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</si>
  <si>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</si>
  <si>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</si>
  <si>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</si>
  <si>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</si>
  <si>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</si>
  <si>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</si>
  <si>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</si>
  <si>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</si>
  <si>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</si>
  <si>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</si>
  <si>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</si>
  <si>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</si>
  <si>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</si>
  <si>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</si>
  <si>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</si>
  <si>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</si>
  <si>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</si>
  <si>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</si>
  <si>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</si>
  <si>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</si>
  <si>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</si>
  <si>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</si>
  <si>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</si>
  <si>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</si>
  <si>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</si>
  <si>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</si>
  <si>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</si>
  <si>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</si>
  <si>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</si>
  <si>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</si>
  <si>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</si>
  <si>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</si>
  <si>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</si>
  <si>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</si>
  <si>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</si>
  <si>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</si>
  <si>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</si>
  <si>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</si>
  <si>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</si>
  <si>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</si>
  <si>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</si>
  <si>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</si>
  <si>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</si>
  <si>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</si>
  <si>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</si>
  <si>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</si>
  <si>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</si>
  <si>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</si>
  <si>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</si>
  <si>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</si>
  <si>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</si>
  <si>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</si>
  <si>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</si>
  <si>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</si>
  <si>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</si>
  <si>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</si>
  <si>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</si>
  <si>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</si>
  <si>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</si>
  <si>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</si>
  <si>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</si>
  <si>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</si>
  <si>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</si>
  <si>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</si>
  <si>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</si>
  <si>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</si>
  <si>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</si>
  <si>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</si>
  <si>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</si>
  <si>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</si>
  <si>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</si>
  <si>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</si>
  <si>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</si>
  <si>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</si>
  <si>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</si>
  <si>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</si>
  <si>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</si>
  <si>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</si>
  <si>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</si>
  <si>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</si>
  <si>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</si>
  <si>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</si>
  <si>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</si>
  <si>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</si>
  <si>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</si>
  <si>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</si>
  <si>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</si>
  <si>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</si>
  <si>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</si>
  <si>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</si>
  <si>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</si>
  <si>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</si>
  <si>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</si>
  <si>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</si>
  <si>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</si>
  <si>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</si>
  <si>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</si>
  <si>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</si>
  <si>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</si>
  <si>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</si>
  <si>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</si>
  <si>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</si>
  <si>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</si>
  <si>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</si>
  <si>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</si>
  <si>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</si>
  <si>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</si>
  <si>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</si>
  <si>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</si>
  <si>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</si>
  <si>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</si>
  <si>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</si>
  <si>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</si>
  <si>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</si>
  <si>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</si>
  <si>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</si>
  <si>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</si>
  <si>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</si>
  <si>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</si>
  <si>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</si>
  <si>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</si>
  <si>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</si>
  <si>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</si>
  <si>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</si>
  <si>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</si>
  <si>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</si>
  <si>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</si>
  <si>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</si>
  <si>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</si>
  <si>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</si>
  <si>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</si>
  <si>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</si>
  <si>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</si>
  <si>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</si>
  <si>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</si>
  <si>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</si>
  <si>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</si>
  <si>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</si>
  <si>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</si>
  <si>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</si>
  <si>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</si>
  <si>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</si>
  <si>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</si>
  <si>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</si>
  <si>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</si>
  <si>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</si>
  <si>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</si>
  <si>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</si>
  <si>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</si>
  <si>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</si>
  <si>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</si>
  <si>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</si>
  <si>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</si>
  <si>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</si>
  <si>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</si>
  <si>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</si>
  <si>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</si>
  <si>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</si>
  <si>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</si>
  <si>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</si>
  <si>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</si>
  <si>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</si>
  <si>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</si>
  <si>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</si>
  <si>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</si>
  <si>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</si>
  <si>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</si>
  <si>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</si>
  <si>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</si>
  <si>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</si>
  <si>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</si>
  <si>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</si>
  <si>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</si>
  <si>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</si>
  <si>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</si>
  <si>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</si>
  <si>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</si>
  <si>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</si>
  <si>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</si>
  <si>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</si>
  <si>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</si>
  <si>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</si>
  <si>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</si>
  <si>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</si>
  <si>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</si>
  <si>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</si>
  <si>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</si>
  <si>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</si>
  <si>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</si>
  <si>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</si>
  <si>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</si>
  <si>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</si>
  <si>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</si>
  <si>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</si>
  <si>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</si>
  <si>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</si>
  <si>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</si>
  <si>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</si>
  <si>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</si>
  <si>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</si>
  <si>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</si>
  <si>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</si>
  <si>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</si>
  <si>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</si>
  <si>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</si>
  <si>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</si>
  <si>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</si>
  <si>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</si>
  <si>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</si>
  <si>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</si>
  <si>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</si>
  <si>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</si>
  <si>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</si>
  <si>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</si>
  <si>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</si>
  <si>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</si>
  <si>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</si>
  <si>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</si>
  <si>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</si>
  <si>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</si>
  <si>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</si>
  <si>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</si>
  <si>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</si>
  <si>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</si>
  <si>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</si>
  <si>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</si>
  <si>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</si>
  <si>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</si>
  <si>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</si>
  <si>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</si>
  <si>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</si>
  <si>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</si>
  <si>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</si>
  <si>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</si>
  <si>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</si>
  <si>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</si>
  <si>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</si>
  <si>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</si>
  <si>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</si>
  <si>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</si>
  <si>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</si>
  <si>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</si>
  <si>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</si>
  <si>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</si>
  <si>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</si>
  <si>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</si>
  <si>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</si>
  <si>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</si>
  <si>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</si>
  <si>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</si>
  <si>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</si>
  <si>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</si>
  <si>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</si>
  <si>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</si>
  <si>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</si>
  <si>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</si>
  <si>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</si>
  <si>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</si>
  <si>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</si>
  <si>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</si>
  <si>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</si>
  <si>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</si>
  <si>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</si>
  <si>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</si>
  <si>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</si>
  <si>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</si>
  <si>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</si>
  <si>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</si>
  <si>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</si>
  <si>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</si>
  <si>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</si>
  <si>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</si>
  <si>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</si>
  <si>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</si>
  <si>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</si>
  <si>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</si>
  <si>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</si>
  <si>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</si>
  <si>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</si>
  <si>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</si>
  <si>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</si>
  <si>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</si>
  <si>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</si>
  <si>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</si>
  <si>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</si>
  <si>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</si>
  <si>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</si>
  <si>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</si>
  <si>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</si>
  <si>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</si>
  <si>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</si>
  <si>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</si>
  <si>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</si>
  <si>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</si>
  <si>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</si>
  <si>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</si>
  <si>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</si>
  <si>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</si>
  <si>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</si>
  <si>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</si>
  <si>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</si>
  <si>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</si>
  <si>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</si>
  <si>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</si>
  <si>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</si>
  <si>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</si>
  <si>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</si>
  <si>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</si>
  <si>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</si>
  <si>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</si>
  <si>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</si>
  <si>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</si>
  <si>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</si>
  <si>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</si>
  <si>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</si>
  <si>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</si>
  <si>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</si>
  <si>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</si>
  <si>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</si>
  <si>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</si>
  <si>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</si>
  <si>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</si>
  <si>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</si>
  <si>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</si>
  <si>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</si>
  <si>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</si>
  <si>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</si>
  <si>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</si>
  <si>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</si>
  <si>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</si>
  <si>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</si>
  <si>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</si>
  <si>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</si>
  <si>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</si>
  <si>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</si>
  <si>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</si>
  <si>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</si>
  <si>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</si>
  <si>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</si>
  <si>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</si>
  <si>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</si>
  <si>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</si>
  <si>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</si>
  <si>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</si>
  <si>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</si>
  <si>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</si>
  <si>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</si>
  <si>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</si>
  <si>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</si>
  <si>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</si>
  <si>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</si>
  <si>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</si>
  <si>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</si>
  <si>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</si>
  <si>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</si>
  <si>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</si>
  <si>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</si>
  <si>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</si>
  <si>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</si>
  <si>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</si>
  <si>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</si>
  <si>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</si>
  <si>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</si>
  <si>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</si>
  <si>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</si>
  <si>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</si>
  <si>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</si>
  <si>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</si>
  <si>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</si>
  <si>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</si>
  <si>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</si>
  <si>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</si>
  <si>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</si>
  <si>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</si>
  <si>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</si>
  <si>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</si>
  <si>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</si>
  <si>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</si>
  <si>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</si>
  <si>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</si>
  <si>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</si>
  <si>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</si>
  <si>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</si>
  <si>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</si>
  <si>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</si>
  <si>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</si>
  <si>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</si>
  <si>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</si>
  <si>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</si>
  <si>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</si>
  <si>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</si>
  <si>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</si>
  <si>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</si>
  <si>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</si>
  <si>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</si>
  <si>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</si>
  <si>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</si>
  <si>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</si>
  <si>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</si>
  <si>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</si>
  <si>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</si>
  <si>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</si>
  <si>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</si>
  <si>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</si>
  <si>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</si>
  <si>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</si>
  <si>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</si>
  <si>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</si>
  <si>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</si>
  <si>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</si>
  <si>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</si>
  <si>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</si>
  <si>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</si>
  <si>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</si>
  <si>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</si>
  <si>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</si>
  <si>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</si>
  <si>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</si>
  <si>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</si>
  <si>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</si>
  <si>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</si>
  <si>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</si>
  <si>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</si>
  <si>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</si>
  <si>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</si>
  <si>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</si>
  <si>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</si>
  <si>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</si>
  <si>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</si>
  <si>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</si>
  <si>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</si>
  <si>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</si>
  <si>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</si>
  <si>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</si>
  <si>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</si>
  <si>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</si>
  <si>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</si>
  <si>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</si>
  <si>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</si>
  <si>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</si>
  <si>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</si>
  <si>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</si>
  <si>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</si>
  <si>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</si>
  <si>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</si>
  <si>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</si>
  <si>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</si>
  <si>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</si>
  <si>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</si>
  <si>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</si>
  <si>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</si>
  <si>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</si>
  <si>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</si>
  <si>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</si>
  <si>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</si>
  <si>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</si>
  <si>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</si>
  <si>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</si>
  <si>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</si>
  <si>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</si>
  <si>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</si>
  <si>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</si>
  <si>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</si>
  <si>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</si>
  <si>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</si>
  <si>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</si>
  <si>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</si>
  <si>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</si>
  <si>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</si>
  <si>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</si>
  <si>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</si>
  <si>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</si>
  <si>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</si>
  <si>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</si>
  <si>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</si>
  <si>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</si>
  <si>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</si>
  <si>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</si>
  <si>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</si>
  <si>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</si>
  <si>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</si>
  <si>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</si>
  <si>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</si>
  <si>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</si>
  <si>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</si>
  <si>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</si>
  <si>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</si>
  <si>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</si>
  <si>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</si>
  <si>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</si>
  <si>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</si>
  <si>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</si>
  <si>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</si>
  <si>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</si>
  <si>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</si>
  <si>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</si>
  <si>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</si>
  <si>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</si>
  <si>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</si>
  <si>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</si>
  <si>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</si>
  <si>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</si>
  <si>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</si>
  <si>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</si>
  <si>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</si>
  <si>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</si>
  <si>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</si>
  <si>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</si>
  <si>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</si>
  <si>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</si>
  <si>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</si>
  <si>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</si>
  <si>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</si>
  <si>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</si>
  <si>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</si>
  <si>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</si>
  <si>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</si>
  <si>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</si>
  <si>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</si>
  <si>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</si>
  <si>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</si>
  <si>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</si>
  <si>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</si>
  <si>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</si>
  <si>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</si>
  <si>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</si>
  <si>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</si>
  <si>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</si>
  <si>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</si>
  <si>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</si>
  <si>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</si>
  <si>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</si>
  <si>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</si>
  <si>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</si>
  <si>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</si>
  <si>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</si>
  <si>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</si>
  <si>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</si>
  <si>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</si>
  <si>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</si>
  <si>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</si>
  <si>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</si>
  <si>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</si>
  <si>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</si>
  <si>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</si>
  <si>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</si>
  <si>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</si>
  <si>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</si>
  <si>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</si>
  <si>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</si>
  <si>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</si>
  <si>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</si>
  <si>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</si>
  <si>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</si>
  <si>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</si>
  <si>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</si>
  <si>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</si>
  <si>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</si>
  <si>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</si>
  <si>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</si>
  <si>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</si>
  <si>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</si>
  <si>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</si>
  <si>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</si>
  <si>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</si>
  <si>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</si>
  <si>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</si>
  <si>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</si>
  <si>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</si>
  <si>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</si>
  <si>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</si>
  <si>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</si>
  <si>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</si>
  <si>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</si>
  <si>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</si>
  <si>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</si>
  <si>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</si>
  <si>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</si>
  <si>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</si>
  <si>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</si>
  <si>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</si>
  <si>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</si>
  <si>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</si>
  <si>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</si>
  <si>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</si>
  <si>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</si>
  <si>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</si>
  <si>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</si>
  <si>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</si>
  <si>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</si>
  <si>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</si>
  <si>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</si>
  <si>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</si>
  <si>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</si>
  <si>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</si>
  <si>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</si>
  <si>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</si>
  <si>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</si>
  <si>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</si>
  <si>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</si>
  <si>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</si>
  <si>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</si>
  <si>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</si>
  <si>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</si>
  <si>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</si>
  <si>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</si>
  <si>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</si>
  <si>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</si>
  <si>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</si>
  <si>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</si>
  <si>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</si>
  <si>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</si>
  <si>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</si>
  <si>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</si>
  <si>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</si>
  <si>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</si>
  <si>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</si>
  <si>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</si>
  <si>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</si>
  <si>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</si>
  <si>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</si>
  <si>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</si>
  <si>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</si>
  <si>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</si>
  <si>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</si>
  <si>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</si>
  <si>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</si>
  <si>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</si>
  <si>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</si>
  <si>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</si>
  <si>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</si>
  <si>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</si>
  <si>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</si>
  <si>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</si>
  <si>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</si>
  <si>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</si>
  <si>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</si>
  <si>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</si>
  <si>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</si>
  <si>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</si>
  <si>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</si>
  <si>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</si>
  <si>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</si>
  <si>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</si>
  <si>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</si>
  <si>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</si>
  <si>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</si>
  <si>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</si>
  <si>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</si>
  <si>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</si>
  <si>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</si>
  <si>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</si>
  <si>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</si>
  <si>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</si>
  <si>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</si>
  <si>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</si>
  <si>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</si>
  <si>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</si>
  <si>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</si>
  <si>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</si>
  <si>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</si>
  <si>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</si>
  <si>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</si>
  <si>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</si>
  <si>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</si>
  <si>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</si>
  <si>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</si>
  <si>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</si>
  <si>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</si>
  <si>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</si>
  <si>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</si>
  <si>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</si>
  <si>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</si>
  <si>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</si>
  <si>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</si>
  <si>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</si>
  <si>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</si>
  <si>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</si>
  <si>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</si>
  <si>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</si>
  <si>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</si>
  <si>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</si>
  <si>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</si>
  <si>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</si>
  <si>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</si>
  <si>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</si>
  <si>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</si>
  <si>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</si>
  <si>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</si>
  <si>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</si>
  <si>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</si>
  <si>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</si>
  <si>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</si>
  <si>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</si>
  <si>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</si>
  <si>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</si>
  <si>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</si>
  <si>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</si>
  <si>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</si>
  <si>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</si>
  <si>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</si>
  <si>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</si>
  <si>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</si>
  <si>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</si>
  <si>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</si>
  <si>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</si>
  <si>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</si>
  <si>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</si>
  <si>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</si>
  <si>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</si>
  <si>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</si>
  <si>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</si>
  <si>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</si>
  <si>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</si>
  <si>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</si>
  <si>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</si>
  <si>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</si>
  <si>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</si>
  <si>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</si>
  <si>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</si>
  <si>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</si>
  <si>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</si>
  <si>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</si>
  <si>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</si>
  <si>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</si>
  <si>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</si>
  <si>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</si>
  <si>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</si>
  <si>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</si>
  <si>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</si>
  <si>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</si>
  <si>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</si>
  <si>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</si>
  <si>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</si>
  <si>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</si>
  <si>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</si>
  <si>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</si>
  <si>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</si>
  <si>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</si>
  <si>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</si>
  <si>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</si>
  <si>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</si>
  <si>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</si>
  <si>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</si>
  <si>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</si>
  <si>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</si>
  <si>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</si>
  <si>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</si>
  <si>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</si>
  <si>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</si>
  <si>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</si>
  <si>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</si>
  <si>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</si>
  <si>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</si>
  <si>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</si>
  <si>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</si>
  <si>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</si>
  <si>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</si>
  <si>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</si>
  <si>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</si>
  <si>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</si>
  <si>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</si>
  <si>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</si>
  <si>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</si>
  <si>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</si>
  <si>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</si>
  <si>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</si>
  <si>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</si>
  <si>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</si>
  <si>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</si>
  <si>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</si>
  <si>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</si>
  <si>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</si>
  <si>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</si>
  <si>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</si>
  <si>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</si>
  <si>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</si>
  <si>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</si>
  <si>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</si>
  <si>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</si>
  <si>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</si>
  <si>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</si>
  <si>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</si>
  <si>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</si>
  <si>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</si>
  <si>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</si>
  <si>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</si>
  <si>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</si>
  <si>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</si>
  <si>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</si>
  <si>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</si>
  <si>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</si>
  <si>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</si>
  <si>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</si>
  <si>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</si>
  <si>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</si>
  <si>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</si>
  <si>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</si>
  <si>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</si>
  <si>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</si>
  <si>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</si>
  <si>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</si>
  <si>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</si>
  <si>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</si>
  <si>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</si>
  <si>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</si>
  <si>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</si>
  <si>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</si>
  <si>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</si>
  <si>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</si>
  <si>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</si>
  <si>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</si>
  <si>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</si>
  <si>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</si>
  <si>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</si>
  <si>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</si>
  <si>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</si>
  <si>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</si>
  <si>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</si>
  <si>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</si>
  <si>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</si>
  <si>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</si>
  <si>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</si>
  <si>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</si>
  <si>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</si>
  <si>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</si>
  <si>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</si>
  <si>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</si>
  <si>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</si>
  <si>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</si>
  <si>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</si>
  <si>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</si>
  <si>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</si>
  <si>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</si>
  <si>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</si>
  <si>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</si>
  <si>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</si>
  <si>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</si>
  <si>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</si>
  <si>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</si>
  <si>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</si>
  <si>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</si>
  <si>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</si>
  <si>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</si>
  <si>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</si>
  <si>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</si>
  <si>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</si>
  <si>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</si>
  <si>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</si>
  <si>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</si>
  <si>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</si>
  <si>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</si>
  <si>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</si>
  <si>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</si>
  <si>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</si>
  <si>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</si>
  <si>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</si>
  <si>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</si>
  <si>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</si>
  <si>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</si>
  <si>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</si>
  <si>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</si>
  <si>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</si>
  <si>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</si>
  <si>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</si>
  <si>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</si>
  <si>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</si>
  <si>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</si>
  <si>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</si>
  <si>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</si>
  <si>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</si>
  <si>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</si>
  <si>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</si>
  <si>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</si>
  <si>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</si>
  <si>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</si>
  <si>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</si>
  <si>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</si>
  <si>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</si>
  <si>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</si>
  <si>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</si>
  <si>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</si>
  <si>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</si>
  <si>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</si>
  <si>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</si>
  <si>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</si>
  <si>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</si>
  <si>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</si>
  <si>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</si>
  <si>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</si>
  <si>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</si>
  <si>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</si>
  <si>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</si>
  <si>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</si>
  <si>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</si>
  <si>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</si>
  <si>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</si>
  <si>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</si>
  <si>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</si>
  <si>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</si>
  <si>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</si>
  <si>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</si>
  <si>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</si>
  <si>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</si>
  <si>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</si>
  <si>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</si>
  <si>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</si>
  <si>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</si>
  <si>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</si>
  <si>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</si>
  <si>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</si>
  <si>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</si>
  <si>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</si>
  <si>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</si>
  <si>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</si>
  <si>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</si>
  <si>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</si>
  <si>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</si>
  <si>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</si>
  <si>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</si>
  <si>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</si>
  <si>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</si>
  <si>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</si>
  <si>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</si>
  <si>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</si>
  <si>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</si>
  <si>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</si>
  <si>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</si>
  <si>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</si>
  <si>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</si>
  <si>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</si>
  <si>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</si>
  <si>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</si>
  <si>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</si>
  <si>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</si>
  <si>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</si>
  <si>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</si>
  <si>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</si>
  <si>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</si>
  <si>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</si>
  <si>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</si>
  <si>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</si>
  <si>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</si>
  <si>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</si>
  <si>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</si>
  <si>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</si>
  <si>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</si>
  <si>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</si>
  <si>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</si>
  <si>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</si>
  <si>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</si>
  <si>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</si>
  <si>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</si>
  <si>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</si>
  <si>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</si>
  <si>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</si>
  <si>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</si>
  <si>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</si>
  <si>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</si>
  <si>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</si>
  <si>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</si>
  <si>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</si>
  <si>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</si>
  <si>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</si>
  <si>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</si>
  <si>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</si>
  <si>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</si>
  <si>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</si>
  <si>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</si>
  <si>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</si>
  <si>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</si>
  <si>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</si>
  <si>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</si>
  <si>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</si>
  <si>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</si>
  <si>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</si>
  <si>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</si>
  <si>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</si>
  <si>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</si>
  <si>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</si>
  <si>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</si>
  <si>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</si>
  <si>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</si>
  <si>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</si>
  <si>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</si>
  <si>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</si>
  <si>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</si>
  <si>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</si>
  <si>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</si>
  <si>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</si>
  <si>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</si>
  <si>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</si>
  <si>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</si>
  <si>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</si>
  <si>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</si>
  <si>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</si>
  <si>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</si>
  <si>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</si>
  <si>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</si>
  <si>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</si>
  <si>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</si>
  <si>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</si>
  <si>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</si>
  <si>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</si>
  <si>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</si>
  <si>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</si>
  <si>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</si>
  <si>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</si>
  <si>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</si>
  <si>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</si>
  <si>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</si>
  <si>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</si>
  <si>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</si>
  <si>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</si>
  <si>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</si>
  <si>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</si>
  <si>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</si>
  <si>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</si>
  <si>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</si>
  <si>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</si>
  <si>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</si>
  <si>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</si>
  <si>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</si>
  <si>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</si>
  <si>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</si>
  <si>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</si>
  <si>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</si>
  <si>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</si>
  <si>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</si>
  <si>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</si>
  <si>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</si>
  <si>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</si>
  <si>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</si>
  <si>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</si>
  <si>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</si>
  <si>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</si>
  <si>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</si>
  <si>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</si>
  <si>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</si>
  <si>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</si>
  <si>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</si>
  <si>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</si>
  <si>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</si>
  <si>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</si>
  <si>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</si>
  <si>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</si>
  <si>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</si>
  <si>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</si>
  <si>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</si>
  <si>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</si>
  <si>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</si>
  <si>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</si>
  <si>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</si>
  <si>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</si>
  <si>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</si>
  <si>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</si>
  <si>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</si>
  <si>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</si>
  <si>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</si>
  <si>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</si>
  <si>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</si>
  <si>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</si>
  <si>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</si>
  <si>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</si>
  <si>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</si>
  <si>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</si>
  <si>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</si>
  <si>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</si>
  <si>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</si>
  <si>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</si>
  <si>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</si>
  <si>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</si>
  <si>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</si>
  <si>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</si>
  <si>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</si>
  <si>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</si>
  <si>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</si>
  <si>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</si>
  <si>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</si>
  <si>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</si>
  <si>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</si>
  <si>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</si>
  <si>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</si>
  <si>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</si>
  <si>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</si>
  <si>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</si>
  <si>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</si>
  <si>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</si>
  <si>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</si>
  <si>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</si>
  <si>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</si>
  <si>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</si>
  <si>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</si>
  <si>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</si>
  <si>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</si>
  <si>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</si>
  <si>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</si>
  <si>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</si>
  <si>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</si>
  <si>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</si>
  <si>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</si>
  <si>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</si>
  <si>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</si>
  <si>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</si>
  <si>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</si>
  <si>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</si>
  <si>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</si>
  <si>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</si>
  <si>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</si>
  <si>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</si>
  <si>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</si>
  <si>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</si>
  <si>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</si>
  <si>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</si>
  <si>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</si>
  <si>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</si>
  <si>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</si>
  <si>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</si>
  <si>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</si>
  <si>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</si>
  <si>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</si>
  <si>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</si>
  <si>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</si>
  <si>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</si>
  <si>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</si>
  <si>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</si>
  <si>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</si>
  <si>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</si>
  <si>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</si>
  <si>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</si>
  <si>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</si>
  <si>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</si>
  <si>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</si>
  <si>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</si>
  <si>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</si>
  <si>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</si>
  <si>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</si>
  <si>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</si>
  <si>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</si>
  <si>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</si>
  <si>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</si>
  <si>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</si>
  <si>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</si>
  <si>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</si>
  <si>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</si>
  <si>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</si>
  <si>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</si>
  <si>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</si>
  <si>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</si>
  <si>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</si>
  <si>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</si>
  <si>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</si>
  <si>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</si>
  <si>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</si>
  <si>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</si>
  <si>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</si>
  <si>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</si>
  <si>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</si>
  <si>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</si>
  <si>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</si>
  <si>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</si>
  <si>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</si>
  <si>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</si>
  <si>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</si>
  <si>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</si>
  <si>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</si>
  <si>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</si>
  <si>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</si>
  <si>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</si>
  <si>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</si>
  <si>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</si>
  <si>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</si>
  <si>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</si>
  <si>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</si>
  <si>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</si>
  <si>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</si>
  <si>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</si>
  <si>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</si>
  <si>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</si>
  <si>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</si>
  <si>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</si>
  <si>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</si>
  <si>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</si>
  <si>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</si>
  <si>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</si>
  <si>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</si>
  <si>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</si>
  <si>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</si>
  <si>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</si>
  <si>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</si>
  <si>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</si>
  <si>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</si>
  <si>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</si>
  <si>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</si>
  <si>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</si>
  <si>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</si>
  <si>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</si>
  <si>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</si>
  <si>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</si>
  <si>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</si>
  <si>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</si>
  <si>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</si>
  <si>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</si>
  <si>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</si>
  <si>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</si>
  <si>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</si>
  <si>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</si>
  <si>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</si>
  <si>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</si>
  <si>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</si>
  <si>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</si>
  <si>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</si>
  <si>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</si>
  <si>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</si>
  <si>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</si>
  <si>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</si>
  <si>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</si>
  <si>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</si>
  <si>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</si>
  <si>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</si>
  <si>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</si>
  <si>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</si>
  <si>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</si>
  <si>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</si>
  <si>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</si>
  <si>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</si>
  <si>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</si>
  <si>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</si>
  <si>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</si>
  <si>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</si>
  <si>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</si>
  <si>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</si>
  <si>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</si>
  <si>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</si>
  <si>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</si>
  <si>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</si>
  <si>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</si>
  <si>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</si>
  <si>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</si>
  <si>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</si>
  <si>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</si>
  <si>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</si>
  <si>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</si>
  <si>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</si>
  <si>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</si>
  <si>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</si>
  <si>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</si>
  <si>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</si>
  <si>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</si>
  <si>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</si>
  <si>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</si>
  <si>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</si>
  <si>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</si>
  <si>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</si>
  <si>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</si>
  <si>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</si>
  <si>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</si>
  <si>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</si>
  <si>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</si>
  <si>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</si>
  <si>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</si>
  <si>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</si>
  <si>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</si>
  <si>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</si>
  <si>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</si>
  <si>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</si>
  <si>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</si>
  <si>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</si>
  <si>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</si>
  <si>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</si>
  <si>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</si>
  <si>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</si>
  <si>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</si>
  <si>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</si>
  <si>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</si>
  <si>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</si>
  <si>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</si>
  <si>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</si>
  <si>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</si>
  <si>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</si>
  <si>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</si>
  <si>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</si>
  <si>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</si>
  <si>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</si>
  <si>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</si>
  <si>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</si>
  <si>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</si>
  <si>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</si>
  <si>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</si>
  <si>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</si>
  <si>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</si>
  <si>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</si>
  <si>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</si>
  <si>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</si>
  <si>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</si>
  <si>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</si>
  <si>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</si>
  <si>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</si>
  <si>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</si>
  <si>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</si>
  <si>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</si>
  <si>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</si>
  <si>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</si>
  <si>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</si>
  <si>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</si>
  <si>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</si>
  <si>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</si>
  <si>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</si>
  <si>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</si>
  <si>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</si>
  <si>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</si>
  <si>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</si>
  <si>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</si>
  <si>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</si>
  <si>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</si>
  <si>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</si>
  <si>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</si>
  <si>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</si>
  <si>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</si>
  <si>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</si>
  <si>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</si>
  <si>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</si>
  <si>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</si>
  <si>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</si>
  <si>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</si>
  <si>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</si>
  <si>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</si>
  <si>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</si>
  <si>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</si>
  <si>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</si>
  <si>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</si>
  <si>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</si>
  <si>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</si>
  <si>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</si>
  <si>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</si>
  <si>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</si>
  <si>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</si>
  <si>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</si>
  <si>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</si>
  <si>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</si>
  <si>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</si>
  <si>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</si>
  <si>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</si>
  <si>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</si>
  <si>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</si>
  <si>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</si>
  <si>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</si>
  <si>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</si>
  <si>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</si>
  <si>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</si>
  <si>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</si>
  <si>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</si>
  <si>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</si>
  <si>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</si>
  <si>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</si>
  <si>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</si>
  <si>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</si>
  <si>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</si>
  <si>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</si>
  <si>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</si>
  <si>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</si>
  <si>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</si>
  <si>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</si>
  <si>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</si>
  <si>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</si>
  <si>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</si>
  <si>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</si>
  <si>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</si>
  <si>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</si>
  <si>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</si>
  <si>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</si>
  <si>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</si>
  <si>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</si>
  <si>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</si>
  <si>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</si>
  <si>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</si>
  <si>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</si>
  <si>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</si>
  <si>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</si>
  <si>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</si>
  <si>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</si>
  <si>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</si>
  <si>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</si>
  <si>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</si>
  <si>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</si>
  <si>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</si>
  <si>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</si>
  <si>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</si>
  <si>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</si>
  <si>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</si>
  <si>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</si>
  <si>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</si>
  <si>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</si>
  <si>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</si>
  <si>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</si>
  <si>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</si>
  <si>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</si>
  <si>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</si>
  <si>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</si>
  <si>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</si>
  <si>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</si>
  <si>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</si>
  <si>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</si>
  <si>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</si>
  <si>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</si>
  <si>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</si>
  <si>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</si>
  <si>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</si>
  <si>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</si>
  <si>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</si>
  <si>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</si>
  <si>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</si>
  <si>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</si>
  <si>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</si>
  <si>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</si>
  <si>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</si>
  <si>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</si>
  <si>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</si>
  <si>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</si>
  <si>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</si>
  <si>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</si>
  <si>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</si>
  <si>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</si>
  <si>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</si>
  <si>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</si>
  <si>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</si>
  <si>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</si>
  <si>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</si>
  <si>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</si>
  <si>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</si>
  <si>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</si>
  <si>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</si>
  <si>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</si>
  <si>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</si>
  <si>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</si>
  <si>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</si>
  <si>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</si>
  <si>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</si>
  <si>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</si>
  <si>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</si>
  <si>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</si>
  <si>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</si>
  <si>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</si>
  <si>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</si>
  <si>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</si>
  <si>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</si>
  <si>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</si>
  <si>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</si>
  <si>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</si>
  <si>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</si>
  <si>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</si>
  <si>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</si>
  <si>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</si>
  <si>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</si>
  <si>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</si>
  <si>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</si>
  <si>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</si>
  <si>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</si>
  <si>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</si>
  <si>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</si>
  <si>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</si>
  <si>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</si>
  <si>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</si>
  <si>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</si>
  <si>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</si>
  <si>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</si>
  <si>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</si>
  <si>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</si>
  <si>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</si>
  <si>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</si>
  <si>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</si>
  <si>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</si>
  <si>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</si>
  <si>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</si>
  <si>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</si>
  <si>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</si>
  <si>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</si>
  <si>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</si>
  <si>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</si>
  <si>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</si>
  <si>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</si>
  <si>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</si>
  <si>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</si>
  <si>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</si>
  <si>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</si>
  <si>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</si>
  <si>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</si>
  <si>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</si>
  <si>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</si>
  <si>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</si>
  <si>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</si>
  <si>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</si>
  <si>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</si>
  <si>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</si>
  <si>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</si>
  <si>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</si>
  <si>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</si>
  <si>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</si>
  <si>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</si>
  <si>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</si>
  <si>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</si>
  <si>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</si>
  <si>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</si>
  <si>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</si>
  <si>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</si>
  <si>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</si>
  <si>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</si>
  <si>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</si>
  <si>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</si>
  <si>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</si>
  <si>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</si>
  <si>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</si>
  <si>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</si>
  <si>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</si>
  <si>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</si>
  <si>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</si>
  <si>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</si>
  <si>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</si>
  <si>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</si>
  <si>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</si>
  <si>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</si>
  <si>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</si>
  <si>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</si>
  <si>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</si>
  <si>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</si>
  <si>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</si>
  <si>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</si>
  <si>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</si>
  <si>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</si>
  <si>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</si>
  <si>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</si>
  <si>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</si>
  <si>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</si>
  <si>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</si>
  <si>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</si>
  <si>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</si>
  <si>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</si>
  <si>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</si>
  <si>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</si>
  <si>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</si>
  <si>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</si>
  <si>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</si>
  <si>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</si>
  <si>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</si>
  <si>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</si>
  <si>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</si>
  <si>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</si>
  <si>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</si>
  <si>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</si>
  <si>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</si>
  <si>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</si>
  <si>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</si>
  <si>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</si>
  <si>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</si>
  <si>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</si>
  <si>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</si>
  <si>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</si>
  <si>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</si>
  <si>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</si>
  <si>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</si>
  <si>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</si>
  <si>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</si>
  <si>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</si>
  <si>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</si>
  <si>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</si>
  <si>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</si>
  <si>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</si>
  <si>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</si>
  <si>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</si>
  <si>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</si>
  <si>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</si>
  <si>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</si>
  <si>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</si>
  <si>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</si>
  <si>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</si>
  <si>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</si>
  <si>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</si>
  <si>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</si>
  <si>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</si>
  <si>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</si>
  <si>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</si>
  <si>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</si>
  <si>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</si>
  <si>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</si>
  <si>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</si>
  <si>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</si>
  <si>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</si>
  <si>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</si>
  <si>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</si>
  <si>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</si>
  <si>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</si>
  <si>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</si>
  <si>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</si>
  <si>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</si>
  <si>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</si>
  <si>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</si>
  <si>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</si>
  <si>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</si>
  <si>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</si>
  <si>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</si>
  <si>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</si>
  <si>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</si>
  <si>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</si>
  <si>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</si>
  <si>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</si>
  <si>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</si>
  <si>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</si>
  <si>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</si>
  <si>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</si>
  <si>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</si>
  <si>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</si>
  <si>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</si>
  <si>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</si>
  <si>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</si>
  <si>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</si>
  <si>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</si>
  <si>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</si>
  <si>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</si>
  <si>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</si>
  <si>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</si>
  <si>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</si>
  <si>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</si>
  <si>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</si>
  <si>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</si>
  <si>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</si>
  <si>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</si>
  <si>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</si>
  <si>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</si>
  <si>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</si>
  <si>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</si>
  <si>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</si>
  <si>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</si>
  <si>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</si>
  <si>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</si>
  <si>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</si>
  <si>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</si>
  <si>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</si>
  <si>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</si>
  <si>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</si>
  <si>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</si>
  <si>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</si>
  <si>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</si>
  <si>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</si>
  <si>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</si>
  <si>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</si>
  <si>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</si>
  <si>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</si>
  <si>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</si>
  <si>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</si>
  <si>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</si>
  <si>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</si>
  <si>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</si>
  <si>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</si>
  <si>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</si>
  <si>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</si>
  <si>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</si>
  <si>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</si>
  <si>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</si>
  <si>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</si>
  <si>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</si>
  <si>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</si>
  <si>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</si>
  <si>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</si>
  <si>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</si>
  <si>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</si>
  <si>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</si>
  <si>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</si>
  <si>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</si>
  <si>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</si>
  <si>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</si>
  <si>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</si>
  <si>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</si>
  <si>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</si>
  <si>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</si>
  <si>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</si>
  <si>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</si>
  <si>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</si>
  <si>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</si>
  <si>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</si>
  <si>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</si>
  <si>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</si>
  <si>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</si>
  <si>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</si>
  <si>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</si>
  <si>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</si>
  <si>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</si>
  <si>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</si>
  <si>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</si>
  <si>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</si>
  <si>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</si>
  <si>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</si>
  <si>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</si>
  <si>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</si>
  <si>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</si>
  <si>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</si>
  <si>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</si>
  <si>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</si>
  <si>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</si>
  <si>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</si>
  <si>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</si>
  <si>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</si>
  <si>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</si>
  <si>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</si>
  <si>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</si>
  <si>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</si>
  <si>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</si>
  <si>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</si>
  <si>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</si>
  <si>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</si>
  <si>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</si>
  <si>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</si>
  <si>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</si>
  <si>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</si>
  <si>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</si>
  <si>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</si>
  <si>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</si>
  <si>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</si>
  <si>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</si>
  <si>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</si>
  <si>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</si>
  <si>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</si>
  <si>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</si>
  <si>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</si>
  <si>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</si>
  <si>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</si>
  <si>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</si>
  <si>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</si>
  <si>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</si>
  <si>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</si>
  <si>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</si>
  <si>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</si>
  <si>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</si>
  <si>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</si>
  <si>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</si>
  <si>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</si>
  <si>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</si>
  <si>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</si>
  <si>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</si>
  <si>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</si>
  <si>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</si>
  <si>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</si>
  <si>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</si>
  <si>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</si>
  <si>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</si>
  <si>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</si>
  <si>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</si>
  <si>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</si>
  <si>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</si>
  <si>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</si>
  <si>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</si>
  <si>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</si>
  <si>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</si>
  <si>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</si>
  <si>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</si>
  <si>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</si>
  <si>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</si>
  <si>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</si>
  <si>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</si>
  <si>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</si>
  <si>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</si>
  <si>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</si>
  <si>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</si>
  <si>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</si>
  <si>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</si>
  <si>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</si>
  <si>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</si>
  <si>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</si>
  <si>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</si>
  <si>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</si>
  <si>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</si>
  <si>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</si>
  <si>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</si>
  <si>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</si>
  <si>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</si>
  <si>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</si>
  <si>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</si>
  <si>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</si>
  <si>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</si>
  <si>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</si>
  <si>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</si>
  <si>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</si>
  <si>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</si>
  <si>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</si>
  <si>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</si>
  <si>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</si>
  <si>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</si>
  <si>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</si>
  <si>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</si>
  <si>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</si>
  <si>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</si>
  <si>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</si>
  <si>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</si>
  <si>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</si>
  <si>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</si>
  <si>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</si>
  <si>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</si>
  <si>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</si>
  <si>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</si>
  <si>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</si>
  <si>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</si>
  <si>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</si>
  <si>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</si>
  <si>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</si>
  <si>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</si>
  <si>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</si>
  <si>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</si>
  <si>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</si>
  <si>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</si>
  <si>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</si>
  <si>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</si>
  <si>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</si>
  <si>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</si>
  <si>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</si>
  <si>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</si>
  <si>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</si>
  <si>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</si>
  <si>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</si>
  <si>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</si>
  <si>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</si>
  <si>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</si>
  <si>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</si>
  <si>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</si>
  <si>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</si>
  <si>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</si>
  <si>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</si>
  <si>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</si>
  <si>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</si>
  <si>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</si>
  <si>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</si>
  <si>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</si>
  <si>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</si>
  <si>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</si>
  <si>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</si>
  <si>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</si>
  <si>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</si>
  <si>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</si>
  <si>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</si>
  <si>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</si>
  <si>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</si>
  <si>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</si>
  <si>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</si>
  <si>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</si>
  <si>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</si>
  <si>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</si>
  <si>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</si>
  <si>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</si>
  <si>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</si>
  <si>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</si>
  <si>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</si>
  <si>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</si>
  <si>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</si>
  <si>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</si>
  <si>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</si>
  <si>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</si>
  <si>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</si>
  <si>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</si>
  <si>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</si>
  <si>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</si>
  <si>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</si>
  <si>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</si>
  <si>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</si>
  <si>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</si>
  <si>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</si>
  <si>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</si>
  <si>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</si>
  <si>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</si>
  <si>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</si>
  <si>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</si>
  <si>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</si>
  <si>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</si>
  <si>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</si>
  <si>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</si>
  <si>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</si>
  <si>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</si>
  <si>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</si>
  <si>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</si>
  <si>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</si>
  <si>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</si>
  <si>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</si>
  <si>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</si>
  <si>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</si>
  <si>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</si>
  <si>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</si>
  <si>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</si>
  <si>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</si>
  <si>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</si>
  <si>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</si>
  <si>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</si>
  <si>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</si>
  <si>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</si>
  <si>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</si>
  <si>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</si>
  <si>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</si>
  <si>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</si>
  <si>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</si>
  <si>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</si>
  <si>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</si>
  <si>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</si>
  <si>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</si>
  <si>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</si>
  <si>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</si>
  <si>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</si>
  <si>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</si>
  <si>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</si>
  <si>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</si>
  <si>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</si>
  <si>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</si>
  <si>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</si>
  <si>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</si>
  <si>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</si>
  <si>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</si>
  <si>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</si>
  <si>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</si>
  <si>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</si>
  <si>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</si>
  <si>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</si>
  <si>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</si>
  <si>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</si>
  <si>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</si>
  <si>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</si>
  <si>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</si>
  <si>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</si>
  <si>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</si>
  <si>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</si>
  <si>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</si>
  <si>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</si>
  <si>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</si>
  <si>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</si>
  <si>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</si>
  <si>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</si>
  <si>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</si>
  <si>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</si>
  <si>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</si>
  <si>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</si>
  <si>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</si>
  <si>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</si>
  <si>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</si>
  <si>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</si>
  <si>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</si>
  <si>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</si>
  <si>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</si>
  <si>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</si>
  <si>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</si>
  <si>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</si>
  <si>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</si>
  <si>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</si>
  <si>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</si>
  <si>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</si>
  <si>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</si>
  <si>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</si>
  <si>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</si>
  <si>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</si>
  <si>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</si>
  <si>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</si>
  <si>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</si>
  <si>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</si>
  <si>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</si>
  <si>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</si>
  <si>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</si>
  <si>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</si>
  <si>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</si>
  <si>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</si>
  <si>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</si>
  <si>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</si>
  <si>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</si>
  <si>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</si>
  <si>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</si>
  <si>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</si>
  <si>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</si>
  <si>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</si>
  <si>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</si>
  <si>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</si>
  <si>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</si>
  <si>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</si>
  <si>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</si>
  <si>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</si>
  <si>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</si>
  <si>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</si>
  <si>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</si>
  <si>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</si>
  <si>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</si>
  <si>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</si>
  <si>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</si>
  <si>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</si>
  <si>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</si>
  <si>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</si>
  <si>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</si>
  <si>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</si>
  <si>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</si>
  <si>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</si>
  <si>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</si>
  <si>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</si>
  <si>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</si>
  <si>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</si>
  <si>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</si>
  <si>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</si>
  <si>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</si>
  <si>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</si>
  <si>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</si>
  <si>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</si>
  <si>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</si>
  <si>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</si>
  <si>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</si>
  <si>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</si>
  <si>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</si>
  <si>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</si>
  <si>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</si>
  <si>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</si>
  <si>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</si>
  <si>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</si>
  <si>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</si>
  <si>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</si>
  <si>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</si>
  <si>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</si>
  <si>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</si>
  <si>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</si>
  <si>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</si>
  <si>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</si>
  <si>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</si>
  <si>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</si>
  <si>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</si>
  <si>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</si>
  <si>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</si>
  <si>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</si>
  <si>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</si>
  <si>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</si>
  <si>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</si>
  <si>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</si>
  <si>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</si>
  <si>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</si>
  <si>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</si>
  <si>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</si>
  <si>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</si>
  <si>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</si>
  <si>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</si>
  <si>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</si>
  <si>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</si>
  <si>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</si>
  <si>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</si>
  <si>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</si>
  <si>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</si>
  <si>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</si>
  <si>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</si>
  <si>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</si>
  <si>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</si>
  <si>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</si>
  <si>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</si>
  <si>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</si>
  <si>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</si>
  <si>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</si>
  <si>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</si>
  <si>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</si>
  <si>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</si>
  <si>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</si>
  <si>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</si>
  <si>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</si>
  <si>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</si>
  <si>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</si>
  <si>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</si>
  <si>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</si>
  <si>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</si>
  <si>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</si>
  <si>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</si>
  <si>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</si>
  <si>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</si>
  <si>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</si>
  <si>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</si>
  <si>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</si>
  <si>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</si>
  <si>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</si>
  <si>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</si>
  <si>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</si>
  <si>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</si>
  <si>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</si>
  <si>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</si>
  <si>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</si>
  <si>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</si>
  <si>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</si>
  <si>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</si>
  <si>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</si>
  <si>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</si>
  <si>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</si>
  <si>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</si>
  <si>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</si>
  <si>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</si>
  <si>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</si>
  <si>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</si>
  <si>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</si>
  <si>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</si>
  <si>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</si>
  <si>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</si>
  <si>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</si>
  <si>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</si>
  <si>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</si>
  <si>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</si>
  <si>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</si>
  <si>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</si>
  <si>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</si>
  <si>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</si>
  <si>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</si>
  <si>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</si>
  <si>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</si>
  <si>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</si>
  <si>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</si>
  <si>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</si>
  <si>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</si>
  <si>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</si>
  <si>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</si>
  <si>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</si>
  <si>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</si>
  <si>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</si>
  <si>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</si>
  <si>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</si>
  <si>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</si>
  <si>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</si>
  <si>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</si>
  <si>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</si>
  <si>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</si>
  <si>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</si>
  <si>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</si>
  <si>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</si>
  <si>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</si>
  <si>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</si>
  <si>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</si>
  <si>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</si>
  <si>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</si>
  <si>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</si>
  <si>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</si>
  <si>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</si>
  <si>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</si>
  <si>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</si>
  <si>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</si>
  <si>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</si>
  <si>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</si>
  <si>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</si>
  <si>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</si>
  <si>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</si>
  <si>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</si>
  <si>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</si>
  <si>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</si>
  <si>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</si>
  <si>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</si>
  <si>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</si>
  <si>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</si>
  <si>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</si>
  <si>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</si>
  <si>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</si>
  <si>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</si>
  <si>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</si>
  <si>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</si>
  <si>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</si>
  <si>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</si>
  <si>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</si>
  <si>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</si>
  <si>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</si>
  <si>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</si>
  <si>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</si>
  <si>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</si>
  <si>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</si>
  <si>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</si>
  <si>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</si>
  <si>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</si>
  <si>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</si>
  <si>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</si>
  <si>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</si>
  <si>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</si>
  <si>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</si>
  <si>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</si>
  <si>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</si>
  <si>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</si>
  <si>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</si>
  <si>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</si>
  <si>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</si>
  <si>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</si>
  <si>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</si>
  <si>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</si>
  <si>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</si>
  <si>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</si>
  <si>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</si>
  <si>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</si>
  <si>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</si>
  <si>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</si>
  <si>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</si>
  <si>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</si>
  <si>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</si>
  <si>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</si>
  <si>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</si>
  <si>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</si>
  <si>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</si>
  <si>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</si>
  <si>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</si>
  <si>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</si>
  <si>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</si>
  <si>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</si>
  <si>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</si>
  <si>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</si>
  <si>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</si>
  <si>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</si>
  <si>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</si>
  <si>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</si>
  <si>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</si>
  <si>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</si>
  <si>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</si>
  <si>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</si>
  <si>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</si>
  <si>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</si>
  <si>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</si>
  <si>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</si>
  <si>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</si>
  <si>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</si>
  <si>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</si>
  <si>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</si>
  <si>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</si>
  <si>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</si>
  <si>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</si>
  <si>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</si>
  <si>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</si>
  <si>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</si>
  <si>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</si>
  <si>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</si>
  <si>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</si>
  <si>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</si>
  <si>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</si>
  <si>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</si>
  <si>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</si>
  <si>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</si>
  <si>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</si>
  <si>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</si>
  <si>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</si>
  <si>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</si>
  <si>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</si>
  <si>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</si>
  <si>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</si>
  <si>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</si>
  <si>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</si>
  <si>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</si>
  <si>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</si>
  <si>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</si>
  <si>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</si>
  <si>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</si>
  <si>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</si>
  <si>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</si>
  <si>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</si>
  <si>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</si>
  <si>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</si>
  <si>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</si>
  <si>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</si>
  <si>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</si>
  <si>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</si>
  <si>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</si>
  <si>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</si>
  <si>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</si>
  <si>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</si>
  <si>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</si>
  <si>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</si>
  <si>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</si>
  <si>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</si>
  <si>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</si>
  <si>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</si>
  <si>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</si>
  <si>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</si>
  <si>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</si>
  <si>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</si>
  <si>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</si>
  <si>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</si>
  <si>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</si>
  <si>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</si>
  <si>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</si>
  <si>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</si>
  <si>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</si>
  <si>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</si>
  <si>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</si>
  <si>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</si>
  <si>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</si>
  <si>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</si>
  <si>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</si>
  <si>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</si>
  <si>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</si>
  <si>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</si>
  <si>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</si>
  <si>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</si>
  <si>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</si>
  <si>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</si>
  <si>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</si>
  <si>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</si>
  <si>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</si>
  <si>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</si>
  <si>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</si>
  <si>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</si>
  <si>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</si>
  <si>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</si>
  <si>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</si>
  <si>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</si>
  <si>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</si>
  <si>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</si>
  <si>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</si>
  <si>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</si>
  <si>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</si>
  <si>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</si>
  <si>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</si>
  <si>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</si>
  <si>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</si>
  <si>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</si>
  <si>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</si>
  <si>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</si>
  <si>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</si>
  <si>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</si>
  <si>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</si>
  <si>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</si>
  <si>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</si>
  <si>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</si>
  <si>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</si>
  <si>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</si>
  <si>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</si>
  <si>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</si>
  <si>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</si>
  <si>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</si>
  <si>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</si>
  <si>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</si>
  <si>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</si>
  <si>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</si>
  <si>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</si>
  <si>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</si>
  <si>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</si>
  <si>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</si>
  <si>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</si>
  <si>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</si>
  <si>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</si>
  <si>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</si>
  <si>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</si>
  <si>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</si>
  <si>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</si>
  <si>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</si>
  <si>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</si>
  <si>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</si>
  <si>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</si>
  <si>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</si>
  <si>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</si>
  <si>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</si>
  <si>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</si>
  <si>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</si>
  <si>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</si>
  <si>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</si>
  <si>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</si>
  <si>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</si>
  <si>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</si>
  <si>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</si>
  <si>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</si>
  <si>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</si>
  <si>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</si>
  <si>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</si>
  <si>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</si>
  <si>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</si>
  <si>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</si>
  <si>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</si>
  <si>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</si>
  <si>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</si>
  <si>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</si>
  <si>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</si>
  <si>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</si>
  <si>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</si>
  <si>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</si>
  <si>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</si>
  <si>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</si>
  <si>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</si>
  <si>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</si>
  <si>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</si>
  <si>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</si>
  <si>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</si>
  <si>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</si>
  <si>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</si>
  <si>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</si>
  <si>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</si>
  <si>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</si>
  <si>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</si>
  <si>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</si>
  <si>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</si>
  <si>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</si>
  <si>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</si>
  <si>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</si>
  <si>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</si>
  <si>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</si>
  <si>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</si>
  <si>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</si>
  <si>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</si>
  <si>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</si>
  <si>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</si>
  <si>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</si>
  <si>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</si>
  <si>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</si>
  <si>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</si>
  <si>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</si>
  <si>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</si>
  <si>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</si>
  <si>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</si>
  <si>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</si>
  <si>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</si>
  <si>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</si>
  <si>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</si>
  <si>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</si>
  <si>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</si>
  <si>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</si>
  <si>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</si>
  <si>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</si>
  <si>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</si>
  <si>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</si>
  <si>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</si>
  <si>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</si>
  <si>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</si>
  <si>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</si>
  <si>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</si>
  <si>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</si>
  <si>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</si>
  <si>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</si>
  <si>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</si>
  <si>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</si>
  <si>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</si>
  <si>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</si>
  <si>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</si>
  <si>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</si>
  <si>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</si>
  <si>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</si>
  <si>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</si>
  <si>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</si>
  <si>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</si>
  <si>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</si>
  <si>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</si>
  <si>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</si>
  <si>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</si>
  <si>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</si>
  <si>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</si>
  <si>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</si>
  <si>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</si>
  <si>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</si>
  <si>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</si>
  <si>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</si>
  <si>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</si>
  <si>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</si>
  <si>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</si>
  <si>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</si>
  <si>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</si>
  <si>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</si>
  <si>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</si>
  <si>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</si>
  <si>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</si>
  <si>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</si>
  <si>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</si>
  <si>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</si>
  <si>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</si>
  <si>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</si>
  <si>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</si>
  <si>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</si>
  <si>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</si>
  <si>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</si>
  <si>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</si>
  <si>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</si>
  <si>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</si>
  <si>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</si>
  <si>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</si>
  <si>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</si>
  <si>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</si>
  <si>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</si>
  <si>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</si>
  <si>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</si>
  <si>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</si>
  <si>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</si>
  <si>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</si>
  <si>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</si>
  <si>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</si>
  <si>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</si>
  <si>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</si>
  <si>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</si>
  <si>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</si>
  <si>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</si>
  <si>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</si>
  <si>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</si>
  <si>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</si>
  <si>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</si>
  <si>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</si>
  <si>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</si>
  <si>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</si>
  <si>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</si>
  <si>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</si>
  <si>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</si>
  <si>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</si>
  <si>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</si>
  <si>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</si>
  <si>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</si>
  <si>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</si>
  <si>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</si>
  <si>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</si>
  <si>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</si>
  <si>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</si>
  <si>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</si>
  <si>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</si>
  <si>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</si>
  <si>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</si>
  <si>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</si>
  <si>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</si>
  <si>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</si>
  <si>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</si>
  <si>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</si>
  <si>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</si>
  <si>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</si>
  <si>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</si>
  <si>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</si>
  <si>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</si>
  <si>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</si>
  <si>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</si>
  <si>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</si>
  <si>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</si>
  <si>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</si>
  <si>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</si>
  <si>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</si>
  <si>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</si>
  <si>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</si>
  <si>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</si>
  <si>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</si>
  <si>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</si>
  <si>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</si>
  <si>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</si>
  <si>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</si>
  <si>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</si>
  <si>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</si>
  <si>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</si>
  <si>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</si>
  <si>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</si>
  <si>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</si>
  <si>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</si>
  <si>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</si>
  <si>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</si>
  <si>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</si>
  <si>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</si>
  <si>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</si>
  <si>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</si>
  <si>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</si>
  <si>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</si>
  <si>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</si>
  <si>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</si>
  <si>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</si>
  <si>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</si>
  <si>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</si>
  <si>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</si>
  <si>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</si>
  <si>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</si>
  <si>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</si>
  <si>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</si>
  <si>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</si>
  <si>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</si>
  <si>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</si>
  <si>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</si>
  <si>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</si>
  <si>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</si>
  <si>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</si>
  <si>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</si>
  <si>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</si>
  <si>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</si>
  <si>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</si>
  <si>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</si>
  <si>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</si>
  <si>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</si>
  <si>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</si>
  <si>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</si>
  <si>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</si>
  <si>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</si>
  <si>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</si>
  <si>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</si>
  <si>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</si>
  <si>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</si>
  <si>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</si>
  <si>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</si>
  <si>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</si>
  <si>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</si>
  <si>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</si>
  <si>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</si>
  <si>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</si>
  <si>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</si>
  <si>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</si>
  <si>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</si>
  <si>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</si>
  <si>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</si>
  <si>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</si>
  <si>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</si>
  <si>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</si>
  <si>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</si>
  <si>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</si>
  <si>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</si>
  <si>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</si>
  <si>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</si>
  <si>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</si>
  <si>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</si>
  <si>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</si>
  <si>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</si>
  <si>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</si>
  <si>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</si>
  <si>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</si>
  <si>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</si>
  <si>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</si>
  <si>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</si>
  <si>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</si>
  <si>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</si>
  <si>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</si>
  <si>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</si>
  <si>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</si>
  <si>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</si>
  <si>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</si>
  <si>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</si>
  <si>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</si>
  <si>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</si>
  <si>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</si>
  <si>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</si>
  <si>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</si>
  <si>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</si>
  <si>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</si>
  <si>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</si>
  <si>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</si>
  <si>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</si>
  <si>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</si>
  <si>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</si>
  <si>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</si>
  <si>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</si>
  <si>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</si>
  <si>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</si>
  <si>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</si>
  <si>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</si>
  <si>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</si>
  <si>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</si>
  <si>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</si>
  <si>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</si>
  <si>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</si>
  <si>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</si>
  <si>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</si>
  <si>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</si>
  <si>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</si>
  <si>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</si>
  <si>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</si>
  <si>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</si>
  <si>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</si>
  <si>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</si>
  <si>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</si>
  <si>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</si>
  <si>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</si>
  <si>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</si>
  <si>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</si>
  <si>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</si>
  <si>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</si>
  <si>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</si>
  <si>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</si>
  <si>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</si>
  <si>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</si>
  <si>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</si>
  <si>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</si>
  <si>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</si>
  <si>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</si>
  <si>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</si>
  <si>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</si>
  <si>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</si>
  <si>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</si>
  <si>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</si>
  <si>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</si>
  <si>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</si>
  <si>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</si>
  <si>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</si>
  <si>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</si>
  <si>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</si>
  <si>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</si>
  <si>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</si>
  <si>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</si>
  <si>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</si>
  <si>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</si>
  <si>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</si>
  <si>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</si>
  <si>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</si>
  <si>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</si>
  <si>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</si>
  <si>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</si>
  <si>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</si>
  <si>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</si>
  <si>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</si>
  <si>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</si>
  <si>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</si>
  <si>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</si>
  <si>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</si>
  <si>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</si>
  <si>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</si>
  <si>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</si>
  <si>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</si>
  <si>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</si>
  <si>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</si>
  <si>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</si>
  <si>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</si>
  <si>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</si>
  <si>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</si>
  <si>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</si>
  <si>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</si>
  <si>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</si>
  <si>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</si>
  <si>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</si>
  <si>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</si>
  <si>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</si>
  <si>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</si>
  <si>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</si>
  <si>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</si>
  <si>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</si>
  <si>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</si>
  <si>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</si>
  <si>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</si>
  <si>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</si>
  <si>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</si>
  <si>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</si>
  <si>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</si>
  <si>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</si>
  <si>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</si>
  <si>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</si>
  <si>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</si>
  <si>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</si>
  <si>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</si>
  <si>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</si>
  <si>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</si>
  <si>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</si>
  <si>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</si>
  <si>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</si>
  <si>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</si>
  <si>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</si>
  <si>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</si>
  <si>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</si>
  <si>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</si>
  <si>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</si>
  <si>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</si>
  <si>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</si>
  <si>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</si>
  <si>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</si>
  <si>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</si>
  <si>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</si>
  <si>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</si>
  <si>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</si>
  <si>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</si>
  <si>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</si>
  <si>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</si>
  <si>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</si>
  <si>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</si>
  <si>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</si>
  <si>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</si>
  <si>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</si>
  <si>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</si>
  <si>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</si>
  <si>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</si>
  <si>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</si>
  <si>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</si>
  <si>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</si>
  <si>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</si>
  <si>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</si>
  <si>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</si>
  <si>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</si>
  <si>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</si>
  <si>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</si>
  <si>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</si>
  <si>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</si>
  <si>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</si>
  <si>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</si>
  <si>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</si>
  <si>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</si>
  <si>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</si>
  <si>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</si>
  <si>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</si>
  <si>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</si>
  <si>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</si>
  <si>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</si>
  <si>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</si>
  <si>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</si>
  <si>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</si>
  <si>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</si>
  <si>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</si>
  <si>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</si>
  <si>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</si>
  <si>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</si>
  <si>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</si>
  <si>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</si>
  <si>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</si>
  <si>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</si>
  <si>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</si>
  <si>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</si>
  <si>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</si>
  <si>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</si>
  <si>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</si>
  <si>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</si>
  <si>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</si>
  <si>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</si>
  <si>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</si>
  <si>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</si>
  <si>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</si>
  <si>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</si>
  <si>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</si>
  <si>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</si>
  <si>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</si>
  <si>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</si>
  <si>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</si>
  <si>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</si>
  <si>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</si>
  <si>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</si>
  <si>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</si>
  <si>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</si>
  <si>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</si>
  <si>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</si>
  <si>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</si>
  <si>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</si>
  <si>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</si>
  <si>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</si>
  <si>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</si>
  <si>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</si>
  <si>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</si>
  <si>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</si>
  <si>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</si>
  <si>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</si>
  <si>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</si>
  <si>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</si>
  <si>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</si>
  <si>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</si>
  <si>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</si>
  <si>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</si>
  <si>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</si>
  <si>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</si>
  <si>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</si>
  <si>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</si>
  <si>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</si>
  <si>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</si>
  <si>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</si>
  <si>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</si>
  <si>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</si>
  <si>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</si>
  <si>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</si>
  <si>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</si>
  <si>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</si>
  <si>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</si>
  <si>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</si>
  <si>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</si>
  <si>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</si>
  <si>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</si>
  <si>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</si>
  <si>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</si>
  <si>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</si>
  <si>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</si>
  <si>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</si>
  <si>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</si>
  <si>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</si>
  <si>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</si>
  <si>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</si>
  <si>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</si>
  <si>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</si>
  <si>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</si>
  <si>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</si>
  <si>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</si>
  <si>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</si>
  <si>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</si>
  <si>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</si>
  <si>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</si>
  <si>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</si>
  <si>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</si>
  <si>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</si>
  <si>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</si>
  <si>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</si>
  <si>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</si>
  <si>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</si>
  <si>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</si>
  <si>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</si>
  <si>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</si>
  <si>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</si>
  <si>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</si>
  <si>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</si>
  <si>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</si>
  <si>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</si>
  <si>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</si>
  <si>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</si>
  <si>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</si>
  <si>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</si>
  <si>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</si>
  <si>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</si>
  <si>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</si>
  <si>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</si>
  <si>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</si>
  <si>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</si>
  <si>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</si>
  <si>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</si>
  <si>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</si>
  <si>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</si>
  <si>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</si>
  <si>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</si>
  <si>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</si>
  <si>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</si>
  <si>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</si>
  <si>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</si>
  <si>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</si>
  <si>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</si>
  <si>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</si>
  <si>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</si>
  <si>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</si>
  <si>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</si>
  <si>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</si>
  <si>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</si>
  <si>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</si>
  <si>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</si>
  <si>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</si>
  <si>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</si>
  <si>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</si>
  <si>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</si>
  <si>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</si>
  <si>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</si>
  <si>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</si>
  <si>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</si>
  <si>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</si>
  <si>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</si>
  <si>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</si>
  <si>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</si>
  <si>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</si>
  <si>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</si>
  <si>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</si>
  <si>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</si>
  <si>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</si>
  <si>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</si>
  <si>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</si>
  <si>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</si>
  <si>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</si>
  <si>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</si>
  <si>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</si>
  <si>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</si>
  <si>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</si>
  <si>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</si>
  <si>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</si>
  <si>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</si>
  <si>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</si>
  <si>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</si>
  <si>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</si>
  <si>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</si>
  <si>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</si>
  <si>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</si>
  <si>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</si>
  <si>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</si>
  <si>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</si>
  <si>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</si>
  <si>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</si>
  <si>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</si>
  <si>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</si>
  <si>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</si>
  <si>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</si>
  <si>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</si>
  <si>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</si>
  <si>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</si>
  <si>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</si>
  <si>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</si>
  <si>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</si>
  <si>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</si>
  <si>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</si>
  <si>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</si>
  <si>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</si>
  <si>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</si>
  <si>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</si>
  <si>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</si>
  <si>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</si>
  <si>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</si>
  <si>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</si>
  <si>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</si>
  <si>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</si>
  <si>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</si>
  <si>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</si>
  <si>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</si>
  <si>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</si>
  <si>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</si>
  <si>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</si>
  <si>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</si>
  <si>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</si>
  <si>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</si>
  <si>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</si>
  <si>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</si>
  <si>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</si>
  <si>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</si>
  <si>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</si>
  <si>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</si>
  <si>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</si>
  <si>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</si>
  <si>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</si>
  <si>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</si>
  <si>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</si>
  <si>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</si>
  <si>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</si>
  <si>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</si>
  <si>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</si>
  <si>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</si>
  <si>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</si>
  <si>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</si>
  <si>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</si>
  <si>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</si>
  <si>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</si>
  <si>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</si>
  <si>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</si>
  <si>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</si>
  <si>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</si>
  <si>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</si>
  <si>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</si>
  <si>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</si>
  <si>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</si>
  <si>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</si>
  <si>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</si>
  <si>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</si>
  <si>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</si>
  <si>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</si>
  <si>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</si>
  <si>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</si>
  <si>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</si>
  <si>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</si>
  <si>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</si>
  <si>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</si>
  <si>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</si>
  <si>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</si>
  <si>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</si>
  <si>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</si>
  <si>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</si>
  <si>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</si>
  <si>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</si>
  <si>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</si>
  <si>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</si>
  <si>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</si>
  <si>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</si>
  <si>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</si>
  <si>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</si>
  <si>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</si>
  <si>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</si>
  <si>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</si>
  <si>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</si>
  <si>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</si>
  <si>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</si>
  <si>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</si>
  <si>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</si>
  <si>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</si>
  <si>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</si>
  <si>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</si>
  <si>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</si>
  <si>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</si>
  <si>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</si>
  <si>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</si>
  <si>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</si>
  <si>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</si>
  <si>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</si>
  <si>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</si>
  <si>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</si>
  <si>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</si>
  <si>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</si>
  <si>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</si>
  <si>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</si>
  <si>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</si>
  <si>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</si>
  <si>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</si>
  <si>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</si>
  <si>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</si>
  <si>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</si>
  <si>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</si>
  <si>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</si>
  <si>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</si>
  <si>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</si>
  <si>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</si>
  <si>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</si>
  <si>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</si>
  <si>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</si>
  <si>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</si>
  <si>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</si>
  <si>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</si>
  <si>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</si>
  <si>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</si>
  <si>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</si>
  <si>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</si>
  <si>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</si>
  <si>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</si>
  <si>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</si>
  <si>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</si>
  <si>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</si>
  <si>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</si>
  <si>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</si>
  <si>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</si>
  <si>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</si>
  <si>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</si>
  <si>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</si>
  <si>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</si>
  <si>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</si>
  <si>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</si>
  <si>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</si>
  <si>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</si>
  <si>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</si>
  <si>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</si>
  <si>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</si>
  <si>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</si>
  <si>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</si>
  <si>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</si>
  <si>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</si>
  <si>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</si>
  <si>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</si>
  <si>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</si>
  <si>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</si>
  <si>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</si>
  <si>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</si>
  <si>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</si>
  <si>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</si>
  <si>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</si>
  <si>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</si>
  <si>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</si>
  <si>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</si>
  <si>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</si>
  <si>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</si>
  <si>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</si>
  <si>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</si>
  <si>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</si>
  <si>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</si>
  <si>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</si>
  <si>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</si>
  <si>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</si>
  <si>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</si>
  <si>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</si>
  <si>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</si>
  <si>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</si>
  <si>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</si>
  <si>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</si>
  <si>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</si>
  <si>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</si>
  <si>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</si>
  <si>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</si>
  <si>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</si>
  <si>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</si>
  <si>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</si>
  <si>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</si>
  <si>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</si>
  <si>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</si>
  <si>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</si>
  <si>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</si>
  <si>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</si>
  <si>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</si>
  <si>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</si>
  <si>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</si>
  <si>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</si>
  <si>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</si>
  <si>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</si>
  <si>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</si>
  <si>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</si>
  <si>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</si>
  <si>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</si>
  <si>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</si>
  <si>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</si>
  <si>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</si>
  <si>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</si>
  <si>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</si>
  <si>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</si>
  <si>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</si>
  <si>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</si>
  <si>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</si>
  <si>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</si>
  <si>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</si>
  <si>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</si>
  <si>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</si>
  <si>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</si>
  <si>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</si>
  <si>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</si>
  <si>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</si>
  <si>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</si>
  <si>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</si>
  <si>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</si>
  <si>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</si>
  <si>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</si>
  <si>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</si>
  <si>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</si>
  <si>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</si>
  <si>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</si>
  <si>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</si>
  <si>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</si>
  <si>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</si>
  <si>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</si>
  <si>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</si>
  <si>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</si>
  <si>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</si>
  <si>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</si>
  <si>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</si>
  <si>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</si>
  <si>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</si>
  <si>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</si>
  <si>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</si>
  <si>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</si>
  <si>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</si>
  <si>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</si>
  <si>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</si>
  <si>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</si>
  <si>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</si>
  <si>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</si>
  <si>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</si>
  <si>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</si>
  <si>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</si>
  <si>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</si>
  <si>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</si>
  <si>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</si>
  <si>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</si>
  <si>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</si>
  <si>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</si>
  <si>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</si>
  <si>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</si>
  <si>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</si>
  <si>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</si>
  <si>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</si>
  <si>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</si>
  <si>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</si>
  <si>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</si>
  <si>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</si>
  <si>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</si>
  <si>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</si>
  <si>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</si>
  <si>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</si>
  <si>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</si>
  <si>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</si>
  <si>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</si>
  <si>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</si>
  <si>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</si>
  <si>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</si>
  <si>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</si>
  <si>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</si>
  <si>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</si>
  <si>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</si>
  <si>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</si>
  <si>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</si>
  <si>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</si>
  <si>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</si>
  <si>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</si>
  <si>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</si>
  <si>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</si>
  <si>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</si>
  <si>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</si>
  <si>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</si>
  <si>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</si>
  <si>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</si>
  <si>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</si>
  <si>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</si>
  <si>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</si>
  <si>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</si>
  <si>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</si>
  <si>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</si>
  <si>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</si>
  <si>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</si>
  <si>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</si>
  <si>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</si>
  <si>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</si>
  <si>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</si>
  <si>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</si>
  <si>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</si>
  <si>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</si>
  <si>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</si>
  <si>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</si>
  <si>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</si>
  <si>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</si>
  <si>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</si>
  <si>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</si>
  <si>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</si>
  <si>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</si>
  <si>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</si>
  <si>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</si>
  <si>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</si>
  <si>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</si>
  <si>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</si>
  <si>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</si>
  <si>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</si>
  <si>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</si>
  <si>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</si>
  <si>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</si>
  <si>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</si>
  <si>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</si>
  <si>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</si>
  <si>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</si>
  <si>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</si>
  <si>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</si>
  <si>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</si>
  <si>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</si>
  <si>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</si>
  <si>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</si>
  <si>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</si>
  <si>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</si>
  <si>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</si>
  <si>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</si>
  <si>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</si>
  <si>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</si>
  <si>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</si>
  <si>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</si>
  <si>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</si>
  <si>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</si>
  <si>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</si>
  <si>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</si>
  <si>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</si>
  <si>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</si>
  <si>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</si>
  <si>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</si>
  <si>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</si>
  <si>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</si>
  <si>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</si>
  <si>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</si>
  <si>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</si>
  <si>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</si>
  <si>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</si>
  <si>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</si>
  <si>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</si>
  <si>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</si>
  <si>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</si>
  <si>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</si>
  <si>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</si>
  <si>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</si>
  <si>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</si>
  <si>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</si>
  <si>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</si>
  <si>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</si>
  <si>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</si>
  <si>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</si>
  <si>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</si>
  <si>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</si>
  <si>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</si>
  <si>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</si>
  <si>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</si>
  <si>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</si>
  <si>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</si>
  <si>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</si>
  <si>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</si>
  <si>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</si>
  <si>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</si>
  <si>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</si>
  <si>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</si>
  <si>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</si>
  <si>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</si>
  <si>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</si>
  <si>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</si>
  <si>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</si>
  <si>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</si>
  <si>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</si>
  <si>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</si>
  <si>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</si>
  <si>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</si>
  <si>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</si>
  <si>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</si>
  <si>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</si>
  <si>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</si>
  <si>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</si>
  <si>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</si>
  <si>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</si>
  <si>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</si>
  <si>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</si>
  <si>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</si>
  <si>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</si>
  <si>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</si>
  <si>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</si>
  <si>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</si>
  <si>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</si>
  <si>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</si>
  <si>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</si>
  <si>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</si>
  <si>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</si>
  <si>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</si>
  <si>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</si>
  <si>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</si>
  <si>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</si>
  <si>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</si>
  <si>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</si>
  <si>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</si>
  <si>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</si>
  <si>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</si>
  <si>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</si>
  <si>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</si>
  <si>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</si>
  <si>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</si>
  <si>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</si>
  <si>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</si>
  <si>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</si>
  <si>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</si>
  <si>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</si>
  <si>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</si>
  <si>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</si>
  <si>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</si>
  <si>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</si>
  <si>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</si>
  <si>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</si>
  <si>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</si>
  <si>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</si>
  <si>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</si>
  <si>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</si>
  <si>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</si>
  <si>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</si>
  <si>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</si>
  <si>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</si>
  <si>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</si>
  <si>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</si>
  <si>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</si>
  <si>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</si>
  <si>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</si>
  <si>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</si>
  <si>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</si>
  <si>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</si>
  <si>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</si>
  <si>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</si>
  <si>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</si>
  <si>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</si>
  <si>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</si>
  <si>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</si>
  <si>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</si>
  <si>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</si>
  <si>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</si>
  <si>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</si>
  <si>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</si>
  <si>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</si>
  <si>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</si>
  <si>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</si>
  <si>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</si>
  <si>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</si>
  <si>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</si>
  <si>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</si>
  <si>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</si>
  <si>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</si>
  <si>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</si>
  <si>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</si>
  <si>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</si>
  <si>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</si>
  <si>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</si>
  <si>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</si>
  <si>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</si>
  <si>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</si>
  <si>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</si>
  <si>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</si>
  <si>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</si>
  <si>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</si>
  <si>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</si>
  <si>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</si>
  <si>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</si>
  <si>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</si>
  <si>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</si>
  <si>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</si>
  <si>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</si>
  <si>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</si>
  <si>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</si>
  <si>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</si>
  <si>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</si>
  <si>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</si>
  <si>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</si>
  <si>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</si>
  <si>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</si>
  <si>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</si>
  <si>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</si>
  <si>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</si>
  <si>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</si>
  <si>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</si>
  <si>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</si>
  <si>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</si>
  <si>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</si>
  <si>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</si>
  <si>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</si>
  <si>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</si>
  <si>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</si>
  <si>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</si>
  <si>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</si>
  <si>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</si>
  <si>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</si>
  <si>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</si>
  <si>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</si>
  <si>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</si>
  <si>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</si>
  <si>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</si>
  <si>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</si>
  <si>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</si>
  <si>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</si>
  <si>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</si>
  <si>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</si>
  <si>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</si>
  <si>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</si>
  <si>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</si>
  <si>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</si>
  <si>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</si>
  <si>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</si>
  <si>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</si>
  <si>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</si>
  <si>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</si>
  <si>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</si>
  <si>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</si>
  <si>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</si>
  <si>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</si>
  <si>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</si>
  <si>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</si>
  <si>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</si>
  <si>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</si>
  <si>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</si>
  <si>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</si>
  <si>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</si>
  <si>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</si>
  <si>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</si>
  <si>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</si>
  <si>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</si>
  <si>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</si>
  <si>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</si>
  <si>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</si>
  <si>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</si>
  <si>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</si>
  <si>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</si>
  <si>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</si>
  <si>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</si>
  <si>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</si>
  <si>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</si>
  <si>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</si>
  <si>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</si>
  <si>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</si>
  <si>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</si>
  <si>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</si>
  <si>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</si>
  <si>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</si>
  <si>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</si>
  <si>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</si>
  <si>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</si>
  <si>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</si>
  <si>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</si>
  <si>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</si>
  <si>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</si>
  <si>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</si>
  <si>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</si>
  <si>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</si>
  <si>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</si>
  <si>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</si>
  <si>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</si>
  <si>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</si>
  <si>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</si>
  <si>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</si>
  <si>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</si>
  <si>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</si>
  <si>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</si>
  <si>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</si>
  <si>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</si>
  <si>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</si>
  <si>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</si>
  <si>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</si>
  <si>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</si>
  <si>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</si>
  <si>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</si>
  <si>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</si>
  <si>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</si>
  <si>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</si>
  <si>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</si>
  <si>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</si>
  <si>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</si>
  <si>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</si>
  <si>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</si>
  <si>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</si>
  <si>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</si>
  <si>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</si>
  <si>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</si>
  <si>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</si>
  <si>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</si>
  <si>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</si>
  <si>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</si>
  <si>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</si>
  <si>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</si>
  <si>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</si>
  <si>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</si>
  <si>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</si>
  <si>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</si>
  <si>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</si>
  <si>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</si>
  <si>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</si>
  <si>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</si>
  <si>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</si>
  <si>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</si>
  <si>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</si>
  <si>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</si>
  <si>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</si>
  <si>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</si>
  <si>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</si>
  <si>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</si>
  <si>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</si>
  <si>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</si>
  <si>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</si>
  <si>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</si>
  <si>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</si>
  <si>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</si>
  <si>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</si>
  <si>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</si>
  <si>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</si>
  <si>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</si>
  <si>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</si>
  <si>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</si>
  <si>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</si>
  <si>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</si>
  <si>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</si>
  <si>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</si>
  <si>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</si>
  <si>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</si>
  <si>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</si>
  <si>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</si>
  <si>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</si>
  <si>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</si>
  <si>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</si>
  <si>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</si>
  <si>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</si>
  <si>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</si>
  <si>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</si>
  <si>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</si>
  <si>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</si>
  <si>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</si>
  <si>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</si>
  <si>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</si>
  <si>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</si>
  <si>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</si>
  <si>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</si>
  <si>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</si>
  <si>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</si>
  <si>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</si>
  <si>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</si>
  <si>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</si>
  <si>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</si>
  <si>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</si>
  <si>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</si>
  <si>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</si>
  <si>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</si>
  <si>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</si>
  <si>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</si>
  <si>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</si>
  <si>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</si>
  <si>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</si>
  <si>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</si>
  <si>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</si>
  <si>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</si>
  <si>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</si>
  <si>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</si>
  <si>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</si>
  <si>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</si>
  <si>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</si>
  <si>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</si>
  <si>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</si>
  <si>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</si>
  <si>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</si>
  <si>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</si>
  <si>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</si>
  <si>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</si>
  <si>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</si>
  <si>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</si>
  <si>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</si>
  <si>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</si>
  <si>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</si>
  <si>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</si>
  <si>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</si>
  <si>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</si>
  <si>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</si>
  <si>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</si>
  <si>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</si>
  <si>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</si>
  <si>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</si>
  <si>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</si>
  <si>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</si>
  <si>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</si>
  <si>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</si>
  <si>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</si>
  <si>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</si>
  <si>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</si>
  <si>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</si>
  <si>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</si>
  <si>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</si>
  <si>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</si>
  <si>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</si>
  <si>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</si>
  <si>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</si>
  <si>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</si>
  <si>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</si>
  <si>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</si>
  <si>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</si>
  <si>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</si>
  <si>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</si>
  <si>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</si>
  <si>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</si>
  <si>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</si>
  <si>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</si>
  <si>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</si>
  <si>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</si>
  <si>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</si>
  <si>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</si>
  <si>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</si>
  <si>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</si>
  <si>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</si>
  <si>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</si>
  <si>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</si>
  <si>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</si>
  <si>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</si>
  <si>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</si>
  <si>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</si>
  <si>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</si>
  <si>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</si>
  <si>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</si>
  <si>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</si>
  <si>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</si>
  <si>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</si>
  <si>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</si>
  <si>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</si>
  <si>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</si>
  <si>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</si>
  <si>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</si>
  <si>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</si>
  <si>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</si>
  <si>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</si>
  <si>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</si>
  <si>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</si>
  <si>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</si>
  <si>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</si>
  <si>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</si>
  <si>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</si>
  <si>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</si>
  <si>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</si>
  <si>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</si>
  <si>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</si>
  <si>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</si>
  <si>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</si>
  <si>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</si>
  <si>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</si>
  <si>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</si>
  <si>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</si>
  <si>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</si>
  <si>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</si>
  <si>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</si>
  <si>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</si>
  <si>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</si>
  <si>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</si>
  <si>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</si>
  <si>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</si>
  <si>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</si>
  <si>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</si>
  <si>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</si>
  <si>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</si>
  <si>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</si>
  <si>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</si>
  <si>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</si>
  <si>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</si>
  <si>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</si>
  <si>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</si>
  <si>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</si>
  <si>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</si>
  <si>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</si>
  <si>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</si>
  <si>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</si>
  <si>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</si>
  <si>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</si>
  <si>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</si>
  <si>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</si>
  <si>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</si>
  <si>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</si>
  <si>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</si>
  <si>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</si>
  <si>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</si>
  <si>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</si>
  <si>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</si>
  <si>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</si>
  <si>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</si>
  <si>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</si>
  <si>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</si>
  <si>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</si>
  <si>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</si>
  <si>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</si>
  <si>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</si>
  <si>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</si>
  <si>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</si>
  <si>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</si>
  <si>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</si>
  <si>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</si>
  <si>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</si>
  <si>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</si>
  <si>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</si>
  <si>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</si>
  <si>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</si>
  <si>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</si>
  <si>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</si>
  <si>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</si>
  <si>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</si>
  <si>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</si>
  <si>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</si>
  <si>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</si>
  <si>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</si>
  <si>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</si>
  <si>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</si>
  <si>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</si>
  <si>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</si>
  <si>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</si>
  <si>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</si>
  <si>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</si>
  <si>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</si>
  <si>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</si>
  <si>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</si>
  <si>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</si>
  <si>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</si>
  <si>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</si>
  <si>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</si>
  <si>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</si>
  <si>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</si>
  <si>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</si>
  <si>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</si>
  <si>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</si>
  <si>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</si>
  <si>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</si>
  <si>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</si>
  <si>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</si>
  <si>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</si>
  <si>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</si>
  <si>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</si>
  <si>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</si>
  <si>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</si>
  <si>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</si>
  <si>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</si>
  <si>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</si>
  <si>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</si>
  <si>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</si>
  <si>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</si>
  <si>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</si>
  <si>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</si>
  <si>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</si>
  <si>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</si>
  <si>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</si>
  <si>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</si>
  <si>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</si>
  <si>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</si>
  <si>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</si>
  <si>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</si>
  <si>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</si>
  <si>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</si>
  <si>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</si>
  <si>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</si>
  <si>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</si>
  <si>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</si>
  <si>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</si>
  <si>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</si>
  <si>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</si>
  <si>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</si>
  <si>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</si>
  <si>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</si>
  <si>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</si>
  <si>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</si>
  <si>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</si>
  <si>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</si>
  <si>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</si>
  <si>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</si>
  <si>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</si>
  <si>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</si>
  <si>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</si>
  <si>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</si>
  <si>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</si>
  <si>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</si>
  <si>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</si>
  <si>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</si>
  <si>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</si>
  <si>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</si>
  <si>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</si>
  <si>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</si>
  <si>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</si>
  <si>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</si>
  <si>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</si>
  <si>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</si>
  <si>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</si>
  <si>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</si>
  <si>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</si>
  <si>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</si>
  <si>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</si>
  <si>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</si>
  <si>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</si>
  <si>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</si>
  <si>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</si>
  <si>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</si>
  <si>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</si>
  <si>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</si>
  <si>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</si>
  <si>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</si>
  <si>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</si>
  <si>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</si>
  <si>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</si>
  <si>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</si>
  <si>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</si>
  <si>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</si>
  <si>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</si>
  <si>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</si>
  <si>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</si>
  <si>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</si>
  <si>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</si>
  <si>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</si>
  <si>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</si>
  <si>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</si>
  <si>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</si>
  <si>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</si>
  <si>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</si>
  <si>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</si>
  <si>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</si>
  <si>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</si>
  <si>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</si>
  <si>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</si>
  <si>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</si>
  <si>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</si>
  <si>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</si>
  <si>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</si>
  <si>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</si>
  <si>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</si>
  <si>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</si>
  <si>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</si>
  <si>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</si>
  <si>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</si>
  <si>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</si>
  <si>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</si>
  <si>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</si>
  <si>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</si>
  <si>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</si>
  <si>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</si>
  <si>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</si>
  <si>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</si>
  <si>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</si>
  <si>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</si>
  <si>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</si>
  <si>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</si>
  <si>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</si>
  <si>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</si>
  <si>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</si>
  <si>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</si>
  <si>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</si>
  <si>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</si>
  <si>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</si>
  <si>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</si>
  <si>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</si>
  <si>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</si>
  <si>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</si>
  <si>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</si>
  <si>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</si>
  <si>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</si>
  <si>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</si>
  <si>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</si>
  <si>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</si>
  <si>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</si>
  <si>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</si>
  <si>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</si>
  <si>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</si>
  <si>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</si>
  <si>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</si>
  <si>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</si>
  <si>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</si>
  <si>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</si>
  <si>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</si>
  <si>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</si>
  <si>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</si>
  <si>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</si>
  <si>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</si>
  <si>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</si>
  <si>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</si>
  <si>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</si>
  <si>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</si>
  <si>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</si>
  <si>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</si>
  <si>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</si>
  <si>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</si>
  <si>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</si>
  <si>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</si>
  <si>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</si>
  <si>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</si>
  <si>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</si>
  <si>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</si>
  <si>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</si>
  <si>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</si>
  <si>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</si>
  <si>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</si>
  <si>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</si>
  <si>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</si>
  <si>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</si>
  <si>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</si>
  <si>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</si>
  <si>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</si>
  <si>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</si>
  <si>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</si>
  <si>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</si>
  <si>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</si>
  <si>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</si>
  <si>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</si>
  <si>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</si>
  <si>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</si>
  <si>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</si>
  <si>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</si>
  <si>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</si>
  <si>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</si>
  <si>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</si>
  <si>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</si>
  <si>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</si>
  <si>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</si>
  <si>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</si>
  <si>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</si>
  <si>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</si>
  <si>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</si>
  <si>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</si>
  <si>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</si>
  <si>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</si>
  <si>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</si>
  <si>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</si>
  <si>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</si>
  <si>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</si>
  <si>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</si>
  <si>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</si>
  <si>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</si>
  <si>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</si>
  <si>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</si>
  <si>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</si>
  <si>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</si>
  <si>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</si>
  <si>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</si>
  <si>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</si>
  <si>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</si>
  <si>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</si>
  <si>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</si>
  <si>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</si>
  <si>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</si>
  <si>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</si>
  <si>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</si>
  <si>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</si>
  <si>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</si>
  <si>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</si>
  <si>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</si>
  <si>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</si>
  <si>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</si>
  <si>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</si>
  <si>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</si>
  <si>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</si>
  <si>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</si>
  <si>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</si>
  <si>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</si>
  <si>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</si>
  <si>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</si>
  <si>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</si>
  <si>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</si>
  <si>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</si>
  <si>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</si>
  <si>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</si>
  <si>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</si>
  <si>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</si>
  <si>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</si>
  <si>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</si>
  <si>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</si>
  <si>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</si>
  <si>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</si>
  <si>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</si>
  <si>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</si>
  <si>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</si>
  <si>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</si>
  <si>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</si>
  <si>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</si>
  <si>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</si>
  <si>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</si>
  <si>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</si>
  <si>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</si>
  <si>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</si>
  <si>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</si>
  <si>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</si>
  <si>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</si>
  <si>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</si>
  <si>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</si>
  <si>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</si>
  <si>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</si>
  <si>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</si>
  <si>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</si>
  <si>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</si>
  <si>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</si>
  <si>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</si>
  <si>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</si>
  <si>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</si>
  <si>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</si>
  <si>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</si>
  <si>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</si>
  <si>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</si>
  <si>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</si>
  <si>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</si>
  <si>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</si>
  <si>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</si>
  <si>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</si>
  <si>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</si>
  <si>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</si>
  <si>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</si>
  <si>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</si>
  <si>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</si>
  <si>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</si>
  <si>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</si>
  <si>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</si>
  <si>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</si>
  <si>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</si>
  <si>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</si>
  <si>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</si>
  <si>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</si>
  <si>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</si>
  <si>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</si>
  <si>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</si>
  <si>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</si>
  <si>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</si>
  <si>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</si>
  <si>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</si>
  <si>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</si>
  <si>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</si>
  <si>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</si>
  <si>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</si>
  <si>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</si>
  <si>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</si>
  <si>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</si>
  <si>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</si>
  <si>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</si>
  <si>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</si>
  <si>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</si>
  <si>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</si>
  <si>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</si>
  <si>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</si>
  <si>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</si>
  <si>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</si>
  <si>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</si>
  <si>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</si>
  <si>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</si>
  <si>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</si>
  <si>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</si>
  <si>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</si>
  <si>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</si>
  <si>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</si>
  <si>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</si>
  <si>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</si>
  <si>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</si>
  <si>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</si>
  <si>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</si>
  <si>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</si>
  <si>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</si>
  <si>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</si>
  <si>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</si>
  <si>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</si>
  <si>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</si>
  <si>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</si>
  <si>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</si>
  <si>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</si>
  <si>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</si>
  <si>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</si>
  <si>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</si>
  <si>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</si>
  <si>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</si>
  <si>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</si>
  <si>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</si>
  <si>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</si>
  <si>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</si>
  <si>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</si>
  <si>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</si>
  <si>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</si>
  <si>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</si>
  <si>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</si>
  <si>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</si>
  <si>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</si>
  <si>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</si>
  <si>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</si>
  <si>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</si>
  <si>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</si>
  <si>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</si>
  <si>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</si>
  <si>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</si>
  <si>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</si>
  <si>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</si>
  <si>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</si>
  <si>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</si>
  <si>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</si>
  <si>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</si>
  <si>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</si>
  <si>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</si>
  <si>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</si>
  <si>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</si>
  <si>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</si>
  <si>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</si>
  <si>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</si>
  <si>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</si>
  <si>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</si>
  <si>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</si>
  <si>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</si>
  <si>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</si>
  <si>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</si>
  <si>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</si>
  <si>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</si>
  <si>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</si>
  <si>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</si>
  <si>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</si>
  <si>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</si>
  <si>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</si>
  <si>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</si>
  <si>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</si>
  <si>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</si>
  <si>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</si>
  <si>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</si>
  <si>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</si>
  <si>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</si>
  <si>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</si>
  <si>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</si>
  <si>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</si>
  <si>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</si>
  <si>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</si>
  <si>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</si>
  <si>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</si>
  <si>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</si>
  <si>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</si>
  <si>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</si>
  <si>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</si>
  <si>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</si>
  <si>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</si>
  <si>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</si>
  <si>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</si>
  <si>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</si>
  <si>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</si>
  <si>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</si>
  <si>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</si>
  <si>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</si>
  <si>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</si>
  <si>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</si>
  <si>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</si>
  <si>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</si>
  <si>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</si>
  <si>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</si>
  <si>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</si>
  <si>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</si>
  <si>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</si>
  <si>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</si>
  <si>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</si>
  <si>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</si>
  <si>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</si>
  <si>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</si>
  <si>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</si>
  <si>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</si>
  <si>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</si>
  <si>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</si>
  <si>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</si>
  <si>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</si>
  <si>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</si>
  <si>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</si>
  <si>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</si>
  <si>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</si>
  <si>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</si>
  <si>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</si>
  <si>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</si>
  <si>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</si>
  <si>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</si>
  <si>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</si>
  <si>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</si>
  <si>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</si>
  <si>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</si>
  <si>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</si>
  <si>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</si>
  <si>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</si>
  <si>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</si>
  <si>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</si>
  <si>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</si>
  <si>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</si>
  <si>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</si>
  <si>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</si>
  <si>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</si>
  <si>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</si>
  <si>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</si>
  <si>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</si>
  <si>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</si>
  <si>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</si>
  <si>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</si>
  <si>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</si>
  <si>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</si>
  <si>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</si>
  <si>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</si>
  <si>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</si>
  <si>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</si>
  <si>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</si>
  <si>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</si>
  <si>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</si>
  <si>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</si>
  <si>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</si>
  <si>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</si>
  <si>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</si>
  <si>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</si>
  <si>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</si>
  <si>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</si>
  <si>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</si>
  <si>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</si>
  <si>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</si>
  <si>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</si>
  <si>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</si>
  <si>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</si>
  <si>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</si>
  <si>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</si>
  <si>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</si>
  <si>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</si>
  <si>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</si>
  <si>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</si>
  <si>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</si>
  <si>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</si>
  <si>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</si>
  <si>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</si>
  <si>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</si>
  <si>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</si>
  <si>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</si>
  <si>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</si>
  <si>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</si>
  <si>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</si>
  <si>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</si>
  <si>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</si>
  <si>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</si>
  <si>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</si>
  <si>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</si>
  <si>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</si>
  <si>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</si>
  <si>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</si>
  <si>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</si>
  <si>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</si>
  <si>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</si>
  <si>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</si>
  <si>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</si>
  <si>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</si>
  <si>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</si>
  <si>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</si>
  <si>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</si>
  <si>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</si>
  <si>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</si>
  <si>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</si>
  <si>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</si>
  <si>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</si>
  <si>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</si>
  <si>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</si>
  <si>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</si>
  <si>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</si>
  <si>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</si>
  <si>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</si>
  <si>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</si>
  <si>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</si>
  <si>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</si>
  <si>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</si>
  <si>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</si>
  <si>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</si>
  <si>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</si>
  <si>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</si>
  <si>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</si>
  <si>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</si>
  <si>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</si>
  <si>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</si>
  <si>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</si>
  <si>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</si>
  <si>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</si>
  <si>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</si>
  <si>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</si>
  <si>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</si>
  <si>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</si>
  <si>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</si>
  <si>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</si>
  <si>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</si>
  <si>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</si>
  <si>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</si>
  <si>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</si>
  <si>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</si>
  <si>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</si>
  <si>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</si>
  <si>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</si>
  <si>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</si>
  <si>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</si>
  <si>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</si>
  <si>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</si>
  <si>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</si>
  <si>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</si>
  <si>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</si>
  <si>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</si>
  <si>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</si>
  <si>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</si>
  <si>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</si>
  <si>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</si>
  <si>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</si>
  <si>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</si>
  <si>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</si>
  <si>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</si>
  <si>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</si>
  <si>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</si>
  <si>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</si>
  <si>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</si>
  <si>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</si>
  <si>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</si>
  <si>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</si>
  <si>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</si>
  <si>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</si>
  <si>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</si>
  <si>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</si>
  <si>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</si>
  <si>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</si>
  <si>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</si>
  <si>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</si>
  <si>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</si>
  <si>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</si>
  <si>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</si>
  <si>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</si>
  <si>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</si>
  <si>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</si>
  <si>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</si>
  <si>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</si>
  <si>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</si>
  <si>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</si>
  <si>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</si>
  <si>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</si>
  <si>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</si>
  <si>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</si>
  <si>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</si>
  <si>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</si>
  <si>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</si>
  <si>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</si>
  <si>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</si>
  <si>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</si>
  <si>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</si>
  <si>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</si>
  <si>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</si>
  <si>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</si>
  <si>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</si>
  <si>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</si>
  <si>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</si>
  <si>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</si>
  <si>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</si>
  <si>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</si>
  <si>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</si>
  <si>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</si>
  <si>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</si>
  <si>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</si>
  <si>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</si>
  <si>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</si>
  <si>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</si>
  <si>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</si>
  <si>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</si>
  <si>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</si>
  <si>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</si>
  <si>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</si>
  <si>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</si>
  <si>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</si>
  <si>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</si>
  <si>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</si>
  <si>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</si>
  <si>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</si>
  <si>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</si>
  <si>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</si>
  <si>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</si>
  <si>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</si>
  <si>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</si>
  <si>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</si>
  <si>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</si>
  <si>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</si>
  <si>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</si>
  <si>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</si>
  <si>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</si>
  <si>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</si>
  <si>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</si>
  <si>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</si>
  <si>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</si>
  <si>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</si>
  <si>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</si>
  <si>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</si>
  <si>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</si>
  <si>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</si>
  <si>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</si>
  <si>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</si>
  <si>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</si>
  <si>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</si>
  <si>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</si>
  <si>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</si>
  <si>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</si>
  <si>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</si>
  <si>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</si>
  <si>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</si>
  <si>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</si>
  <si>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</si>
  <si>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</si>
  <si>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</si>
  <si>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</si>
  <si>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</si>
  <si>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</si>
  <si>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</si>
  <si>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</si>
  <si>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</si>
  <si>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</si>
  <si>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</si>
  <si>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</si>
  <si>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</si>
  <si>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</si>
  <si>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</si>
  <si>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</si>
  <si>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</si>
  <si>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</si>
  <si>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</si>
  <si>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</si>
  <si>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</si>
  <si>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</si>
  <si>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</si>
  <si>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</si>
  <si>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</si>
  <si>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</si>
  <si>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</si>
  <si>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</si>
  <si>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</si>
  <si>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</si>
  <si>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</si>
  <si>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</si>
  <si>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</si>
  <si>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</si>
  <si>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</si>
  <si>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</si>
  <si>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</si>
  <si>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</si>
  <si>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</si>
  <si>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</si>
  <si>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</si>
  <si>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</si>
  <si>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</si>
  <si>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</si>
  <si>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</si>
  <si>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</si>
  <si>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</si>
  <si>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</si>
  <si>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</si>
  <si>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</si>
  <si>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</si>
  <si>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</si>
  <si>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</si>
  <si>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</si>
  <si>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</si>
  <si>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</si>
  <si>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</si>
  <si>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</si>
  <si>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</si>
  <si>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</si>
  <si>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</si>
  <si>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</si>
  <si>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</si>
  <si>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</si>
  <si>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</si>
  <si>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</si>
  <si>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</si>
  <si>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</si>
  <si>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</si>
  <si>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</si>
  <si>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</si>
  <si>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</si>
  <si>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</si>
  <si>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</si>
  <si>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</si>
  <si>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</si>
  <si>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</si>
  <si>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</si>
  <si>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</si>
  <si>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</si>
  <si>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</si>
  <si>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</si>
  <si>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</si>
  <si>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</si>
  <si>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</si>
  <si>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</si>
  <si>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</si>
  <si>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</si>
  <si>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</si>
  <si>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</si>
  <si>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</si>
  <si>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</si>
  <si>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</si>
  <si>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</si>
  <si>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</si>
  <si>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</si>
  <si>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</si>
  <si>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</si>
  <si>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</si>
  <si>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</si>
  <si>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</si>
  <si>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</si>
  <si>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</si>
  <si>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</si>
  <si>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</si>
  <si>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</si>
  <si>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</si>
  <si>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</si>
  <si>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</si>
  <si>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</si>
  <si>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</si>
  <si>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</si>
  <si>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</si>
  <si>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</si>
  <si>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</si>
  <si>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</si>
  <si>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</si>
  <si>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</si>
  <si>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</si>
  <si>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</si>
  <si>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</si>
  <si>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</si>
  <si>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</si>
  <si>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</si>
  <si>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</si>
  <si>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</si>
  <si>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</si>
  <si>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</si>
  <si>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</si>
  <si>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</si>
  <si>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</si>
  <si>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</si>
  <si>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</si>
  <si>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</si>
  <si>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</si>
  <si>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</si>
  <si>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</si>
  <si>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</si>
  <si>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</si>
  <si>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</si>
  <si>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</si>
  <si>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</si>
  <si>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</si>
  <si>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</si>
  <si>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</si>
  <si>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</si>
  <si>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</si>
  <si>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</si>
  <si>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</si>
  <si>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</si>
  <si>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</si>
  <si>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</si>
  <si>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</si>
  <si>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</si>
  <si>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</si>
  <si>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</si>
  <si>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</si>
  <si>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</si>
  <si>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</si>
  <si>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</si>
  <si>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</si>
  <si>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</si>
  <si>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</si>
  <si>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</si>
  <si>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</si>
  <si>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</si>
  <si>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</si>
  <si>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</si>
  <si>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</si>
  <si>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</si>
  <si>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</si>
  <si>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</si>
  <si>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</si>
  <si>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</si>
  <si>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</si>
  <si>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</si>
  <si>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</si>
  <si>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</si>
  <si>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</si>
  <si>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</si>
  <si>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</si>
  <si>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</si>
  <si>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</si>
  <si>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</si>
  <si>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</si>
  <si>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</si>
  <si>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</si>
  <si>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</si>
  <si>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</si>
  <si>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</si>
  <si>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</si>
  <si>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</si>
  <si>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</si>
  <si>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</si>
  <si>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</si>
  <si>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</si>
  <si>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</si>
  <si>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</si>
  <si>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</si>
  <si>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</si>
  <si>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</si>
  <si>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</si>
  <si>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</si>
  <si>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</si>
  <si>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</si>
  <si>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</si>
  <si>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</si>
  <si>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</si>
  <si>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</si>
  <si>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</si>
  <si>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</si>
  <si>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</si>
  <si>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</si>
  <si>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</si>
  <si>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</si>
  <si>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</si>
  <si>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</si>
  <si>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</si>
  <si>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</si>
  <si>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</si>
  <si>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</si>
  <si>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</si>
  <si>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</si>
  <si>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</si>
  <si>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</si>
  <si>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</si>
  <si>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</si>
  <si>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</si>
  <si>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</si>
  <si>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</si>
  <si>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</si>
  <si>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</si>
  <si>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</si>
  <si>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</si>
  <si>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</si>
  <si>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</si>
  <si>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</si>
  <si>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</si>
  <si>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</si>
  <si>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</si>
  <si>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</si>
  <si>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</si>
  <si>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</si>
  <si>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</si>
  <si>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</si>
  <si>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</si>
  <si>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</si>
  <si>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</si>
  <si>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</si>
  <si>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</si>
  <si>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</si>
  <si>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</si>
  <si>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</si>
  <si>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</si>
  <si>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</si>
  <si>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</si>
  <si>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</si>
  <si>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</si>
  <si>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</si>
  <si>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</si>
  <si>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</si>
  <si>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</si>
  <si>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</si>
  <si>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</si>
  <si>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</si>
  <si>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</si>
  <si>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</si>
  <si>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</si>
  <si>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</si>
  <si>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</si>
  <si>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</si>
  <si>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</si>
  <si>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</si>
  <si>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</si>
  <si>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</si>
  <si>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</si>
  <si>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</si>
  <si>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</si>
  <si>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</si>
  <si>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</si>
  <si>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</si>
  <si>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</si>
  <si>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</si>
  <si>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</si>
  <si>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</si>
  <si>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</si>
  <si>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</si>
  <si>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</si>
  <si>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</si>
  <si>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</si>
  <si>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</si>
  <si>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</si>
  <si>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</si>
  <si>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</si>
  <si>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</si>
  <si>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</si>
  <si>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</si>
  <si>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</si>
  <si>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</si>
  <si>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</si>
  <si>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</si>
  <si>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</si>
  <si>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</si>
  <si>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</si>
  <si>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</si>
  <si>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</si>
  <si>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</si>
  <si>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</si>
  <si>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</si>
  <si>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</si>
  <si>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</si>
  <si>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</si>
  <si>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</si>
  <si>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</si>
  <si>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</si>
  <si>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</si>
  <si>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</si>
  <si>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</si>
  <si>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</si>
  <si>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</si>
  <si>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</si>
  <si>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</si>
  <si>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</si>
  <si>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</si>
  <si>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</si>
  <si>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</si>
  <si>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</si>
  <si>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</si>
  <si>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</si>
  <si>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</si>
  <si>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</si>
  <si>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</si>
  <si>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</si>
  <si>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</si>
  <si>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</si>
  <si>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</si>
  <si>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</si>
  <si>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</si>
  <si>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</si>
  <si>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</si>
  <si>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</si>
  <si>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</si>
  <si>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</si>
  <si>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</si>
  <si>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</si>
  <si>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</si>
  <si>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</si>
  <si>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</si>
  <si>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</si>
  <si>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</si>
  <si>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</si>
  <si>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</si>
  <si>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</si>
  <si>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</si>
  <si>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</si>
  <si>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</si>
  <si>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</si>
  <si>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</si>
  <si>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</si>
  <si>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</si>
  <si>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</si>
  <si>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</si>
  <si>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</si>
  <si>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</si>
  <si>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</si>
  <si>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</si>
  <si>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</si>
  <si>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</si>
  <si>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</si>
  <si>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</si>
  <si>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</si>
  <si>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</si>
  <si>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</si>
  <si>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</si>
  <si>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</si>
  <si>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</si>
  <si>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</si>
  <si>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</si>
  <si>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</si>
  <si>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</si>
  <si>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</si>
  <si>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</si>
  <si>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</si>
  <si>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</si>
  <si>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</si>
  <si>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</si>
  <si>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</si>
  <si>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</si>
  <si>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</si>
  <si>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</si>
  <si>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</si>
  <si>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</si>
  <si>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</si>
  <si>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</si>
  <si>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</si>
  <si>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</si>
  <si>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</si>
  <si>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</si>
  <si>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</si>
  <si>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</si>
  <si>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</si>
  <si>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</si>
  <si>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</si>
  <si>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</si>
  <si>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</si>
  <si>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</si>
  <si>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</si>
  <si>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</si>
  <si>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</si>
  <si>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</si>
  <si>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</si>
  <si>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</si>
  <si>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</si>
  <si>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</si>
  <si>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</si>
  <si>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</si>
  <si>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</si>
  <si>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</si>
  <si>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</si>
  <si>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</si>
  <si>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</si>
  <si>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</si>
  <si>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</si>
  <si>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</si>
  <si>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</si>
  <si>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</si>
  <si>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</si>
  <si>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</si>
  <si>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</si>
  <si>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</si>
  <si>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</si>
  <si>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</si>
  <si>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</si>
  <si>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</si>
  <si>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</si>
  <si>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</si>
  <si>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</si>
  <si>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</si>
  <si>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</si>
  <si>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</si>
  <si>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</si>
  <si>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</si>
  <si>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</si>
  <si>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</si>
  <si>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</si>
  <si>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</si>
  <si>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</si>
  <si>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</si>
  <si>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</si>
  <si>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</si>
  <si>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</si>
  <si>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</si>
  <si>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</si>
  <si>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</si>
  <si>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</si>
  <si>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</si>
  <si>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</si>
  <si>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</si>
  <si>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</si>
  <si>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</si>
  <si>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</si>
  <si>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</si>
  <si>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</si>
  <si>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</si>
  <si>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</si>
  <si>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</si>
  <si>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</si>
  <si>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</si>
  <si>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</si>
  <si>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</si>
  <si>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</si>
  <si>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</si>
  <si>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</si>
  <si>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</si>
  <si>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</si>
  <si>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</si>
  <si>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</si>
  <si>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</si>
  <si>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</si>
  <si>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</si>
  <si>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</si>
  <si>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</si>
  <si>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</si>
  <si>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</si>
  <si>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</si>
  <si>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</si>
  <si>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</si>
  <si>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</si>
  <si>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</si>
  <si>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</si>
  <si>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</si>
  <si>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</si>
  <si>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</si>
  <si>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</si>
  <si>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</si>
  <si>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</si>
  <si>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</si>
  <si>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</si>
  <si>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</si>
  <si>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</si>
  <si>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</si>
  <si>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</si>
  <si>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</si>
  <si>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</si>
  <si>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</si>
  <si>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</si>
  <si>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</si>
  <si>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</si>
  <si>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</si>
  <si>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</si>
  <si>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</si>
  <si>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</si>
  <si>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</si>
  <si>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</si>
  <si>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</si>
  <si>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</si>
  <si>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</si>
  <si>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</si>
  <si>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</si>
  <si>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</si>
  <si>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</si>
  <si>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</si>
  <si>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</si>
  <si>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</si>
  <si>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</si>
  <si>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</si>
  <si>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</si>
  <si>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</si>
  <si>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</si>
  <si>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</si>
  <si>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</si>
  <si>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</si>
  <si>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</si>
  <si>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</si>
  <si>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</si>
  <si>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</si>
  <si>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</si>
  <si>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</si>
  <si>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</si>
  <si>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</si>
  <si>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</si>
  <si>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</si>
  <si>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</si>
  <si>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</si>
  <si>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</si>
  <si>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</si>
  <si>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</si>
  <si>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</si>
  <si>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</si>
  <si>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</si>
  <si>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</si>
  <si>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</si>
  <si>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</si>
  <si>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</si>
  <si>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</si>
  <si>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</si>
  <si>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</si>
  <si>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</si>
  <si>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</si>
  <si>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</si>
  <si>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</si>
  <si>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</si>
  <si>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</si>
  <si>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</si>
  <si>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</si>
  <si>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</si>
  <si>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</si>
  <si>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</si>
  <si>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</si>
  <si>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</si>
  <si>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</si>
  <si>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</si>
  <si>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</si>
  <si>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</si>
  <si>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</si>
  <si>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</si>
  <si>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</si>
  <si>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</si>
  <si>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</si>
  <si>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</si>
  <si>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</si>
  <si>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</si>
  <si>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</si>
  <si>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</si>
  <si>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</si>
  <si>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</si>
  <si>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</si>
  <si>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</si>
  <si>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</si>
  <si>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</si>
  <si>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</si>
  <si>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</si>
  <si>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</si>
  <si>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</si>
  <si>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</si>
  <si>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</si>
  <si>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</si>
  <si>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</si>
  <si>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</si>
  <si>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</si>
  <si>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</si>
  <si>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</si>
  <si>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</si>
  <si>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</si>
  <si>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</si>
  <si>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</si>
  <si>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</si>
  <si>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</si>
  <si>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</si>
  <si>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</si>
  <si>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</si>
  <si>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</si>
  <si>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</si>
  <si>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</si>
  <si>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</si>
  <si>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</si>
  <si>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</si>
  <si>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</si>
  <si>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</si>
  <si>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</si>
  <si>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</si>
  <si>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</si>
  <si>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</si>
  <si>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</si>
  <si>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</si>
  <si>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</si>
  <si>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</si>
  <si>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</si>
  <si>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</si>
  <si>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</si>
  <si>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</si>
  <si>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</si>
  <si>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</si>
  <si>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</si>
  <si>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</si>
  <si>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</si>
  <si>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</si>
  <si>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</si>
  <si>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</si>
  <si>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</si>
  <si>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</si>
  <si>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</si>
  <si>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</si>
  <si>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</si>
  <si>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</si>
  <si>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</si>
  <si>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</si>
  <si>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</si>
  <si>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</si>
  <si>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</si>
  <si>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</si>
  <si>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</si>
  <si>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</si>
  <si>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</si>
  <si>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</si>
  <si>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</si>
  <si>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</si>
  <si>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</si>
  <si>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</si>
  <si>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</si>
  <si>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</si>
  <si>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</si>
  <si>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</si>
  <si>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</si>
  <si>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</si>
  <si>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</si>
  <si>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</si>
  <si>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</si>
  <si>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</si>
  <si>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</si>
  <si>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</si>
  <si>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</si>
  <si>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</si>
  <si>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</si>
  <si>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</si>
  <si>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</si>
  <si>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</si>
  <si>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</si>
  <si>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</si>
  <si>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</si>
  <si>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</si>
  <si>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</si>
  <si>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</si>
  <si>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</si>
  <si>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</si>
  <si>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</si>
  <si>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</si>
  <si>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</si>
  <si>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</si>
  <si>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</si>
  <si>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</si>
  <si>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</si>
  <si>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</si>
  <si>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</si>
  <si>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</si>
  <si>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</si>
  <si>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</si>
  <si>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</si>
  <si>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</si>
  <si>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</si>
  <si>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</si>
  <si>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</si>
  <si>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</si>
  <si>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</si>
  <si>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</si>
  <si>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</si>
  <si>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</si>
  <si>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</si>
  <si>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</si>
  <si>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</si>
  <si>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</si>
  <si>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</si>
  <si>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</si>
  <si>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</si>
  <si>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</si>
  <si>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</si>
  <si>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</si>
  <si>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</si>
  <si>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</si>
  <si>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</si>
  <si>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</si>
  <si>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</si>
  <si>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</si>
  <si>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</si>
  <si>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</si>
  <si>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</si>
  <si>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</si>
  <si>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</si>
  <si>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</si>
  <si>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</si>
  <si>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</si>
  <si>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</si>
  <si>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</si>
  <si>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</si>
  <si>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</si>
  <si>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</si>
  <si>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</si>
  <si>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</si>
  <si>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</si>
  <si>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</si>
  <si>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</si>
  <si>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</si>
  <si>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</si>
  <si>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</si>
  <si>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</si>
  <si>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</si>
  <si>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</si>
  <si>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</si>
  <si>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</si>
  <si>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</si>
  <si>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</si>
  <si>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</si>
  <si>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</si>
  <si>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</si>
  <si>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</si>
  <si>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</si>
  <si>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</si>
  <si>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</si>
  <si>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</si>
  <si>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</si>
  <si>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</si>
  <si>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</si>
  <si>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</si>
  <si>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</si>
  <si>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</si>
  <si>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</si>
  <si>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</si>
  <si>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</si>
  <si>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</si>
  <si>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</si>
  <si>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</si>
  <si>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</si>
  <si>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</si>
  <si>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</si>
  <si>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</si>
  <si>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</si>
  <si>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</si>
  <si>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</si>
  <si>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</si>
  <si>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</si>
  <si>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</si>
  <si>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</si>
  <si>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</si>
  <si>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</si>
  <si>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</si>
  <si>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</si>
  <si>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</si>
  <si>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</si>
  <si>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</si>
  <si>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</si>
  <si>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</si>
  <si>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</si>
  <si>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</si>
  <si>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</si>
  <si>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</si>
  <si>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</si>
  <si>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</si>
  <si>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</si>
  <si>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</si>
  <si>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</si>
  <si>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</si>
  <si>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</si>
  <si>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</si>
  <si>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</si>
  <si>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</si>
  <si>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</si>
  <si>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</si>
  <si>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</si>
  <si>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</si>
  <si>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</si>
  <si>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</si>
  <si>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</si>
  <si>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</si>
  <si>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</si>
  <si>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</si>
  <si>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</si>
  <si>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</si>
  <si>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</si>
  <si>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</si>
  <si>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</si>
  <si>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</si>
  <si>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</si>
  <si>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</si>
  <si>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</si>
  <si>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</si>
  <si>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</si>
  <si>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</si>
  <si>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</si>
  <si>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</si>
  <si>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</si>
  <si>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</si>
  <si>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</si>
  <si>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</si>
  <si>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</si>
  <si>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</si>
  <si>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</si>
  <si>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</si>
  <si>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</si>
  <si>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</si>
  <si>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</si>
  <si>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</si>
  <si>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</si>
  <si>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</si>
  <si>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</si>
  <si>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</si>
  <si>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</si>
  <si>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</si>
  <si>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</si>
  <si>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</si>
  <si>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</si>
  <si>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</si>
  <si>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</si>
  <si>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</si>
  <si>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</si>
  <si>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</si>
  <si>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</si>
  <si>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</si>
  <si>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</si>
  <si>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</si>
  <si>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</si>
  <si>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</si>
  <si>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</si>
  <si>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</si>
  <si>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</si>
  <si>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</si>
  <si>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</si>
  <si>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</si>
  <si>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</si>
  <si>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</si>
  <si>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</si>
  <si>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</si>
  <si>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</si>
  <si>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</si>
  <si>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</si>
  <si>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</si>
  <si>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</si>
  <si>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</si>
  <si>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</si>
  <si>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</si>
  <si>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</si>
  <si>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</si>
  <si>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</si>
  <si>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</si>
  <si>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</si>
  <si>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</si>
  <si>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</si>
  <si>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</si>
  <si>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</si>
  <si>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</si>
  <si>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</si>
  <si>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</si>
  <si>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</si>
  <si>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</si>
  <si>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</si>
  <si>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</si>
  <si>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</si>
  <si>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</si>
  <si>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</si>
  <si>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</si>
  <si>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</si>
  <si>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</si>
  <si>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</si>
  <si>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</si>
  <si>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</si>
  <si>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</si>
  <si>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</si>
  <si>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</si>
  <si>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</si>
  <si>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</si>
  <si>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</si>
  <si>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</si>
  <si>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</si>
  <si>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</si>
  <si>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</si>
  <si>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</si>
  <si>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</si>
  <si>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</si>
  <si>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</si>
  <si>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</si>
  <si>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</si>
  <si>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</si>
  <si>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</si>
  <si>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</si>
  <si>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</si>
  <si>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</si>
  <si>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</si>
  <si>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</si>
  <si>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</si>
  <si>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</si>
  <si>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</si>
  <si>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</si>
  <si>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</si>
  <si>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</si>
  <si>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</si>
  <si>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</si>
  <si>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</si>
  <si>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</si>
  <si>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</si>
  <si>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</si>
  <si>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</si>
  <si>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</si>
  <si>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</si>
  <si>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</si>
  <si>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</si>
  <si>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</si>
  <si>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</si>
  <si>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</si>
  <si>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</si>
  <si>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</si>
  <si>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</si>
  <si>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</si>
  <si>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</si>
  <si>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</si>
  <si>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</si>
  <si>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</si>
  <si>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</si>
  <si>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</si>
  <si>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</si>
  <si>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</si>
  <si>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</si>
  <si>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</si>
  <si>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</si>
  <si>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</si>
  <si>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</si>
  <si>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</si>
  <si>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</si>
  <si>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</si>
  <si>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</si>
  <si>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</si>
  <si>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</si>
  <si>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</si>
  <si>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</si>
  <si>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</si>
  <si>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</si>
  <si>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</si>
  <si>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</si>
  <si>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</si>
  <si>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</si>
  <si>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</si>
  <si>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</si>
  <si>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</si>
  <si>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</si>
  <si>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</si>
  <si>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</si>
  <si>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</si>
  <si>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</si>
  <si>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</si>
  <si>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</si>
  <si>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</si>
  <si>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</si>
  <si>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</si>
  <si>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</si>
  <si>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</si>
  <si>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</si>
  <si>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</si>
  <si>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</si>
  <si>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</si>
  <si>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</si>
  <si>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</si>
  <si>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</si>
  <si>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</si>
  <si>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</si>
  <si>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</si>
  <si>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</si>
  <si>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</si>
  <si>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</si>
  <si>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</si>
  <si>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</si>
  <si>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</si>
  <si>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</si>
  <si>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</si>
  <si>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</si>
  <si>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</si>
  <si>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</si>
  <si>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</si>
  <si>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</si>
  <si>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</si>
  <si>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</si>
  <si>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</si>
  <si>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</si>
  <si>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</si>
  <si>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</si>
  <si>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</si>
  <si>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</si>
  <si>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</si>
  <si>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</si>
  <si>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</si>
  <si>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</si>
  <si>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</si>
  <si>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</si>
  <si>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</si>
  <si>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</si>
  <si>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</si>
  <si>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</si>
  <si>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</si>
  <si>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</si>
  <si>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</si>
  <si>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</si>
  <si>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</si>
  <si>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</si>
  <si>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</si>
  <si>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</si>
  <si>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</si>
  <si>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</si>
  <si>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</si>
  <si>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</si>
  <si>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</si>
  <si>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</si>
  <si>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</si>
  <si>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</si>
  <si>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</si>
  <si>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</si>
  <si>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</si>
  <si>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</si>
  <si>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</si>
  <si>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</si>
  <si>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</si>
  <si>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</si>
  <si>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</si>
  <si>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</si>
  <si>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</si>
  <si>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</si>
  <si>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</si>
  <si>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</si>
  <si>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</si>
  <si>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</si>
  <si>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</si>
  <si>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</si>
  <si>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</si>
  <si>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</si>
  <si>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</si>
  <si>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</si>
  <si>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</si>
  <si>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</si>
  <si>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</si>
  <si>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</si>
  <si>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</si>
  <si>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</si>
  <si>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</si>
  <si>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</si>
  <si>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</si>
  <si>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</si>
  <si>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</si>
  <si>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</si>
  <si>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</si>
  <si>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</si>
  <si>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</si>
  <si>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</si>
  <si>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</si>
  <si>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</si>
  <si>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</si>
  <si>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</si>
  <si>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</si>
  <si>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</si>
  <si>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</si>
  <si>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</si>
  <si>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</si>
  <si>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</si>
  <si>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</si>
  <si>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</si>
  <si>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</si>
  <si>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</si>
  <si>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</si>
  <si>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</si>
  <si>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</si>
  <si>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</si>
  <si>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</si>
  <si>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</si>
  <si>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</si>
  <si>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</si>
  <si>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</si>
  <si>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</si>
  <si>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</si>
  <si>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</si>
  <si>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</si>
  <si>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</si>
  <si>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</si>
  <si>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</si>
  <si>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</si>
  <si>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</si>
  <si>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</si>
  <si>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</si>
  <si>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</si>
  <si>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</si>
  <si>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</si>
  <si>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</si>
  <si>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</si>
  <si>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</si>
  <si>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</si>
  <si>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</si>
  <si>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</si>
  <si>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</si>
  <si>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</si>
  <si>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</si>
  <si>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</si>
  <si>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</si>
  <si>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</si>
  <si>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</si>
  <si>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</si>
  <si>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</si>
  <si>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</si>
  <si>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</si>
  <si>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</si>
  <si>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</si>
  <si>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</si>
  <si>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</si>
  <si>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</si>
  <si>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</si>
  <si>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</si>
  <si>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</si>
  <si>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</si>
  <si>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</si>
  <si>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</si>
  <si>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</si>
  <si>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</si>
  <si>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</si>
  <si>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</si>
  <si>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</si>
  <si>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</si>
  <si>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</si>
  <si>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</si>
  <si>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</si>
  <si>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</si>
  <si>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</si>
  <si>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</si>
  <si>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</si>
  <si>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</si>
  <si>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</si>
  <si>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</si>
  <si>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</si>
  <si>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</si>
  <si>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</si>
  <si>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</si>
  <si>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</si>
  <si>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</si>
  <si>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</si>
  <si>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</si>
  <si>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</si>
  <si>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</si>
  <si>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</si>
  <si>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</si>
  <si>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</si>
  <si>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</si>
  <si>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</si>
  <si>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</si>
  <si>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</si>
  <si>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</si>
  <si>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</si>
  <si>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</si>
  <si>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</si>
  <si>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</si>
  <si>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</si>
  <si>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</si>
  <si>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</si>
  <si>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</si>
  <si>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</si>
  <si>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</si>
  <si>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</si>
  <si>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</si>
  <si>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</si>
  <si>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</si>
  <si>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</si>
  <si>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</si>
  <si>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</si>
  <si>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</si>
  <si>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</si>
  <si>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</si>
  <si>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</si>
  <si>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</si>
  <si>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</si>
  <si>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</si>
  <si>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</si>
  <si>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</si>
  <si>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</si>
  <si>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</si>
  <si>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</si>
  <si>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</si>
  <si>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</si>
  <si>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</si>
  <si>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</si>
  <si>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</si>
  <si>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</si>
  <si>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</si>
  <si>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</si>
  <si>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</si>
  <si>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</si>
  <si>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</si>
  <si>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</si>
  <si>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</si>
  <si>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</si>
  <si>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</si>
  <si>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</si>
  <si>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</si>
  <si>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</si>
  <si>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</si>
  <si>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</si>
  <si>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</si>
  <si>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</si>
  <si>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</si>
  <si>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</si>
  <si>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</si>
  <si>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</si>
  <si>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</si>
  <si>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</si>
  <si>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</si>
  <si>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</si>
  <si>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</si>
  <si>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</si>
  <si>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</si>
  <si>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</si>
  <si>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</si>
  <si>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</si>
  <si>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</si>
  <si>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</si>
  <si>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</si>
  <si>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</si>
  <si>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</si>
  <si>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</si>
  <si>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</si>
  <si>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</si>
  <si>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</si>
  <si>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</si>
  <si>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</si>
  <si>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</si>
  <si>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</si>
  <si>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</si>
  <si>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</si>
  <si>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</si>
  <si>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</si>
  <si>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</si>
  <si>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</si>
  <si>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</si>
  <si>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</si>
  <si>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</si>
  <si>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</si>
  <si>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</si>
  <si>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</si>
  <si>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</si>
  <si>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</si>
  <si>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</si>
  <si>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</si>
  <si>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</si>
  <si>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</si>
  <si>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</si>
  <si>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</si>
  <si>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</si>
  <si>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</si>
  <si>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</si>
  <si>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</si>
  <si>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</si>
  <si>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</si>
  <si>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</si>
  <si>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</si>
  <si>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</si>
  <si>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</si>
  <si>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</si>
  <si>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</si>
  <si>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</si>
  <si>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</si>
  <si>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</si>
  <si>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</si>
  <si>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</si>
  <si>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</si>
  <si>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</si>
  <si>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</si>
  <si>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</si>
  <si>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</si>
  <si>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</si>
  <si>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</si>
  <si>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</si>
  <si>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</si>
  <si>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</si>
  <si>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</si>
  <si>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</si>
  <si>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</si>
  <si>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</si>
  <si>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</si>
  <si>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</si>
  <si>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</si>
  <si>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</si>
  <si>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</si>
  <si>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</si>
  <si>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</si>
  <si>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</si>
  <si>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</si>
  <si>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</si>
  <si>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</si>
  <si>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</si>
  <si>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</si>
  <si>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</si>
  <si>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</si>
  <si>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</si>
  <si>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</si>
  <si>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</si>
  <si>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</si>
  <si>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</si>
  <si>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</si>
  <si>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</si>
  <si>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</si>
  <si>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</si>
  <si>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</si>
  <si>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</si>
  <si>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</si>
  <si>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</si>
  <si>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</si>
  <si>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</si>
  <si>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</si>
  <si>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</si>
  <si>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</si>
  <si>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</si>
  <si>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</si>
  <si>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</si>
  <si>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</si>
  <si>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</si>
  <si>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</si>
  <si>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</si>
  <si>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</si>
  <si>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</si>
  <si>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</si>
  <si>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</si>
  <si>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</si>
  <si>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</si>
  <si>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</si>
  <si>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</si>
  <si>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</si>
  <si>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</si>
  <si>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</si>
  <si>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</si>
  <si>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</si>
  <si>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</si>
  <si>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</si>
  <si>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</si>
  <si>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</si>
  <si>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</si>
  <si>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</si>
  <si>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</si>
  <si>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</si>
  <si>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</si>
  <si>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</si>
  <si>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</si>
  <si>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</si>
  <si>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</si>
  <si>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</si>
  <si>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</si>
  <si>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</si>
  <si>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</si>
  <si>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</si>
  <si>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</si>
  <si>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</si>
  <si>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</si>
  <si>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</si>
  <si>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</si>
  <si>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</si>
  <si>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</si>
  <si>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</si>
  <si>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</si>
  <si>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</si>
  <si>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</si>
  <si>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</si>
  <si>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</si>
  <si>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</si>
  <si>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</si>
  <si>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</si>
  <si>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</si>
  <si>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</si>
  <si>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</si>
  <si>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</si>
  <si>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</si>
  <si>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</si>
  <si>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</si>
  <si>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</si>
  <si>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</si>
  <si>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</si>
  <si>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</si>
  <si>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</si>
  <si>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</si>
  <si>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</si>
  <si>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</si>
  <si>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</si>
  <si>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</si>
  <si>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</si>
  <si>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</si>
  <si>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</si>
  <si>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</si>
  <si>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</si>
  <si>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</si>
  <si>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</si>
  <si>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</si>
  <si>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</si>
  <si>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</si>
  <si>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</si>
  <si>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</si>
  <si>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</si>
  <si>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</si>
  <si>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</si>
  <si>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</si>
  <si>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</si>
  <si>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</si>
  <si>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</si>
  <si>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</si>
  <si>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</si>
  <si>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</si>
  <si>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</si>
  <si>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</si>
  <si>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</si>
  <si>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</si>
  <si>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</si>
  <si>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</si>
  <si>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</si>
  <si>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</si>
  <si>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</si>
  <si>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</si>
  <si>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</si>
  <si>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</si>
  <si>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</si>
  <si>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</si>
  <si>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</si>
  <si>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</si>
  <si>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</si>
  <si>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</si>
  <si>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</si>
  <si>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</si>
  <si>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</si>
  <si>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</si>
  <si>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</si>
  <si>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</si>
  <si>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</si>
  <si>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</si>
  <si>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</si>
  <si>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</si>
  <si>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</si>
  <si>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</si>
  <si>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</si>
  <si>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</si>
  <si>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</si>
  <si>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</si>
  <si>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</si>
  <si>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</si>
  <si>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</si>
  <si>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</si>
  <si>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</si>
  <si>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</si>
  <si>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</si>
  <si>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</si>
  <si>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</si>
  <si>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</si>
  <si>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</si>
  <si>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</si>
  <si>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</si>
  <si>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</si>
  <si>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</si>
  <si>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</si>
  <si>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</si>
  <si>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</si>
  <si>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</si>
  <si>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</si>
  <si>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</si>
  <si>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</si>
  <si>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</si>
  <si>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</si>
  <si>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</si>
  <si>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</si>
  <si>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</si>
  <si>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</si>
  <si>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</si>
  <si>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</si>
  <si>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</si>
  <si>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</si>
  <si>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</si>
  <si>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</si>
  <si>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</si>
  <si>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</si>
  <si>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</si>
  <si>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</si>
  <si>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</si>
  <si>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</si>
  <si>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</si>
  <si>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</si>
  <si>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</si>
  <si>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</si>
  <si>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</si>
  <si>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</si>
  <si>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</si>
  <si>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</si>
  <si>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</si>
  <si>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</si>
  <si>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</si>
  <si>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</si>
  <si>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</si>
  <si>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</si>
  <si>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</si>
  <si>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</si>
  <si>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</si>
  <si>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</si>
  <si>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</si>
  <si>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</si>
  <si>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</si>
  <si>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</si>
  <si>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</si>
  <si>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</si>
  <si>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</si>
  <si>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</si>
  <si>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</si>
  <si>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</si>
  <si>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</si>
  <si>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</si>
  <si>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</si>
  <si>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</si>
  <si>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</si>
  <si>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</si>
  <si>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</si>
  <si>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</si>
  <si>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</si>
  <si>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</si>
  <si>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</si>
  <si>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</si>
  <si>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</si>
  <si>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</si>
  <si>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</si>
  <si>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</si>
  <si>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</si>
  <si>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</si>
  <si>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</si>
  <si>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</si>
  <si>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</si>
  <si>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</si>
  <si>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</si>
  <si>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</si>
  <si>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</si>
  <si>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</si>
  <si>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</si>
  <si>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</si>
  <si>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</si>
  <si>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</si>
  <si>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</si>
  <si>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</si>
  <si>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</si>
  <si>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</si>
  <si>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</si>
  <si>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</si>
  <si>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</si>
  <si>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</si>
  <si>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</si>
  <si>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</si>
  <si>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</si>
  <si>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</si>
  <si>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</si>
  <si>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</si>
  <si>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</si>
  <si>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</si>
  <si>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</si>
  <si>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</si>
  <si>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</si>
  <si>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</si>
  <si>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</si>
  <si>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</si>
  <si>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</si>
  <si>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</si>
  <si>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</si>
  <si>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</si>
  <si>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</si>
  <si>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</si>
  <si>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</si>
  <si>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</si>
  <si>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</si>
  <si>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</si>
  <si>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</si>
  <si>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</si>
  <si>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</si>
  <si>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</si>
  <si>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</si>
  <si>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</si>
  <si>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</si>
  <si>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</si>
  <si>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</si>
  <si>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</si>
  <si>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</si>
  <si>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</si>
  <si>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</si>
  <si>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</si>
  <si>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</si>
  <si>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</si>
  <si>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</si>
  <si>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</si>
  <si>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</si>
  <si>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</si>
  <si>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</si>
  <si>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</si>
  <si>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</si>
  <si>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</si>
  <si>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</si>
  <si>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</si>
  <si>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</si>
  <si>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</si>
  <si>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</si>
  <si>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</si>
  <si>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</si>
  <si>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</si>
  <si>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</si>
  <si>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</si>
  <si>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</si>
  <si>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</si>
  <si>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</si>
  <si>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</si>
  <si>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</si>
  <si>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</si>
  <si>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</si>
  <si>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</si>
  <si>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</si>
  <si>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</si>
  <si>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</si>
  <si>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</si>
  <si>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</si>
  <si>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</si>
  <si>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</si>
  <si>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</si>
  <si>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</si>
  <si>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</si>
  <si>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</si>
  <si>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</si>
  <si>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</si>
  <si>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</si>
  <si>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</si>
  <si>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</si>
  <si>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</si>
  <si>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</si>
  <si>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</si>
  <si>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</si>
  <si>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</si>
  <si>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</si>
  <si>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</si>
  <si>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</si>
  <si>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</si>
  <si>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</si>
  <si>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</si>
  <si>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</si>
  <si>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</si>
  <si>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</si>
  <si>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</si>
  <si>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</si>
  <si>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</si>
  <si>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</si>
  <si>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</si>
  <si>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</si>
  <si>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</si>
  <si>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</si>
  <si>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</si>
  <si>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</si>
  <si>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</si>
  <si>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</si>
  <si>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</si>
  <si>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</si>
  <si>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</si>
  <si>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</si>
  <si>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</si>
  <si>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</si>
  <si>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</si>
  <si>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</si>
  <si>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</si>
  <si>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</si>
  <si>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</si>
  <si>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</si>
  <si>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</si>
  <si>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</si>
  <si>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</si>
  <si>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</si>
  <si>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</si>
  <si>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</si>
  <si>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</si>
  <si>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</si>
  <si>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</si>
  <si>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</si>
  <si>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</si>
  <si>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</si>
  <si>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</si>
  <si>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</si>
  <si>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</si>
  <si>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</si>
  <si>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</si>
  <si>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</si>
  <si>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</si>
  <si>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</si>
  <si>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</si>
  <si>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</si>
  <si>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</si>
  <si>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</si>
  <si>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</si>
  <si>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</si>
  <si>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</si>
  <si>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</si>
  <si>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</si>
  <si>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</si>
  <si>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</si>
  <si>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</si>
  <si>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</si>
  <si>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</si>
  <si>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</si>
  <si>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</si>
  <si>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</si>
  <si>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</si>
  <si>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</si>
  <si>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</si>
  <si>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</si>
  <si>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</si>
  <si>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</si>
  <si>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</si>
  <si>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</si>
  <si>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</si>
  <si>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</si>
  <si>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</si>
  <si>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</si>
  <si>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</si>
  <si>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</si>
  <si>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</si>
  <si>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</si>
  <si>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</si>
  <si>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</si>
  <si>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</si>
  <si>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</si>
  <si>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</si>
  <si>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</si>
  <si>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</si>
  <si>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</si>
  <si>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</si>
  <si>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</si>
  <si>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</si>
  <si>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</si>
  <si>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</si>
  <si>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</si>
  <si>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</si>
  <si>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</si>
  <si>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</si>
  <si>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</si>
  <si>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</si>
  <si>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</si>
  <si>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</si>
  <si>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</si>
  <si>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</si>
  <si>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</si>
  <si>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</si>
  <si>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</si>
  <si>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</si>
  <si>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</si>
  <si>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</si>
  <si>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</si>
  <si>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</si>
  <si>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</si>
  <si>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</si>
  <si>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</si>
  <si>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</si>
  <si>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</si>
  <si>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</si>
  <si>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</si>
  <si>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</si>
  <si>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</si>
  <si>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</si>
  <si>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</si>
  <si>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</si>
  <si>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</si>
  <si>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</si>
  <si>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</si>
  <si>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</si>
  <si>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</si>
  <si>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</si>
  <si>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</si>
  <si>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</si>
  <si>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</si>
  <si>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</si>
  <si>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</si>
  <si>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</si>
  <si>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</si>
  <si>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</si>
  <si>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</si>
  <si>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</si>
  <si>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</si>
  <si>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</si>
  <si>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</si>
  <si>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</si>
  <si>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</si>
  <si>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</si>
  <si>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</si>
  <si>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</si>
  <si>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</si>
  <si>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</si>
  <si>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</si>
  <si>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</si>
  <si>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</si>
  <si>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</si>
  <si>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</si>
  <si>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</si>
  <si>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</si>
  <si>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</si>
  <si>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</si>
  <si>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</si>
  <si>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</si>
  <si>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</si>
  <si>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</si>
  <si>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</si>
  <si>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</si>
  <si>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</si>
  <si>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</si>
  <si>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</si>
  <si>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</si>
  <si>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</si>
  <si>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</si>
  <si>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</si>
  <si>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</si>
  <si>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</si>
  <si>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</si>
  <si>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</si>
  <si>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</si>
  <si>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</si>
  <si>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</si>
  <si>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</si>
  <si>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</si>
  <si>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</si>
  <si>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</si>
  <si>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</si>
  <si>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</si>
  <si>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</si>
  <si>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</si>
  <si>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</si>
  <si>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</si>
  <si>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</si>
  <si>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</si>
  <si>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</si>
  <si>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</si>
  <si>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</si>
  <si>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</si>
  <si>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</si>
  <si>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</si>
  <si>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</si>
  <si>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</si>
  <si>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</si>
  <si>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</si>
  <si>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</si>
  <si>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</si>
  <si>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</si>
  <si>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</si>
  <si>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</si>
  <si>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</si>
  <si>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</si>
  <si>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</si>
  <si>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</si>
  <si>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</si>
  <si>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</si>
  <si>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</si>
  <si>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</si>
  <si>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</si>
  <si>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</si>
  <si>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</si>
  <si>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</si>
  <si>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</si>
  <si>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</si>
  <si>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</si>
  <si>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</si>
  <si>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</si>
  <si>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</si>
  <si>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</si>
  <si>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</si>
  <si>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</si>
  <si>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</si>
  <si>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</si>
  <si>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</si>
  <si>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</si>
  <si>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</si>
  <si>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</si>
  <si>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</si>
  <si>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</si>
  <si>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</si>
  <si>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</si>
  <si>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</si>
  <si>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</si>
  <si>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</si>
  <si>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</si>
  <si>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</si>
  <si>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</si>
  <si>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</si>
  <si>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</si>
  <si>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</si>
  <si>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</si>
  <si>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</si>
  <si>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</si>
  <si>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</si>
  <si>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</si>
  <si>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</si>
  <si>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</si>
  <si>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</si>
  <si>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</si>
  <si>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</si>
  <si>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</si>
  <si>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</si>
  <si>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</si>
  <si>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</si>
  <si>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</si>
  <si>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</si>
  <si>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</si>
  <si>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</si>
  <si>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</si>
  <si>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</si>
  <si>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</si>
  <si>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</si>
  <si>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</si>
  <si>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</si>
  <si>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</si>
  <si>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</si>
  <si>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</si>
  <si>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</si>
  <si>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</si>
  <si>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</si>
  <si>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</si>
  <si>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</si>
  <si>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</si>
  <si>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</si>
  <si>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</si>
  <si>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</si>
  <si>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</si>
  <si>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</si>
  <si>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</si>
  <si>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</si>
  <si>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</si>
  <si>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</si>
  <si>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</si>
  <si>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</si>
  <si>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</si>
  <si>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</si>
  <si>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</si>
  <si>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</si>
  <si>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</si>
  <si>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</si>
  <si>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</si>
  <si>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</si>
  <si>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</si>
  <si>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</si>
  <si>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</si>
  <si>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</si>
  <si>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</si>
  <si>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</si>
  <si>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</si>
  <si>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</si>
  <si>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</si>
  <si>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</si>
  <si>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</si>
  <si>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</si>
  <si>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</si>
  <si>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</si>
  <si>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</si>
  <si>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</si>
  <si>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</si>
  <si>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</si>
  <si>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</si>
  <si>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</si>
  <si>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</si>
  <si>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</si>
  <si>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</si>
  <si>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</si>
  <si>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</si>
  <si>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</si>
  <si>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</si>
  <si>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</si>
  <si>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</si>
  <si>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</si>
  <si>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</si>
  <si>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</si>
  <si>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</si>
  <si>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</si>
  <si>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</si>
  <si>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</si>
  <si>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</si>
  <si>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</si>
  <si>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</si>
  <si>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</si>
  <si>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</si>
  <si>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</si>
  <si>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</si>
  <si>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</si>
  <si>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</si>
  <si>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</si>
  <si>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</si>
  <si>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</si>
  <si>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</si>
  <si>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</si>
  <si>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</si>
  <si>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</si>
  <si>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</si>
  <si>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</si>
  <si>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</si>
  <si>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</si>
  <si>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</si>
  <si>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</si>
  <si>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</si>
  <si>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</si>
  <si>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</si>
  <si>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</si>
  <si>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</si>
  <si>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</si>
  <si>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</si>
  <si>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</si>
  <si>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</si>
  <si>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</si>
  <si>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</si>
  <si>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</si>
  <si>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</si>
  <si>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</si>
  <si>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</si>
  <si>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</si>
  <si>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</si>
  <si>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</si>
  <si>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</si>
  <si>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</si>
  <si>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</si>
  <si>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</si>
  <si>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</si>
  <si>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</si>
  <si>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</si>
  <si>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</si>
  <si>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</si>
  <si>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</si>
  <si>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</si>
  <si>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</si>
  <si>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</si>
  <si>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</si>
  <si>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</si>
  <si>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</si>
  <si>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</si>
  <si>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</si>
  <si>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</si>
  <si>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</si>
  <si>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</si>
  <si>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</si>
  <si>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</si>
  <si>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</si>
  <si>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</si>
  <si>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</si>
  <si>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</si>
  <si>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</si>
  <si>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</si>
  <si>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</si>
  <si>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</si>
  <si>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</si>
  <si>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</si>
  <si>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</si>
  <si>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</si>
  <si>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</si>
  <si>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</si>
  <si>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</si>
  <si>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</si>
  <si>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</si>
  <si>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</si>
  <si>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</si>
  <si>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</si>
  <si>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</si>
  <si>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</si>
  <si>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</si>
  <si>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</si>
  <si>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</si>
  <si>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</si>
  <si>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</si>
  <si>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</si>
  <si>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</si>
  <si>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</si>
  <si>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</si>
  <si>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</si>
  <si>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</si>
  <si>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</si>
  <si>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</si>
  <si>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</si>
  <si>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</si>
  <si>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</si>
  <si>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</si>
  <si>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</si>
  <si>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</si>
  <si>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</si>
  <si>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</si>
  <si>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</si>
  <si>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</si>
  <si>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</si>
  <si>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</si>
  <si>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</si>
  <si>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</si>
  <si>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</si>
  <si>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</si>
  <si>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</si>
  <si>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</si>
  <si>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</si>
  <si>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</si>
  <si>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</si>
  <si>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</si>
  <si>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</si>
  <si>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</si>
  <si>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</si>
  <si>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</si>
  <si>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</si>
  <si>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</si>
  <si>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</si>
  <si>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</si>
  <si>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</si>
  <si>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</si>
  <si>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</si>
  <si>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</si>
  <si>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</si>
  <si>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</si>
  <si>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</si>
  <si>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</si>
  <si>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</si>
  <si>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</si>
  <si>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</si>
  <si>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</si>
  <si>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</si>
  <si>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</si>
  <si>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</si>
  <si>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</si>
  <si>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</si>
  <si>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</si>
  <si>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</si>
  <si>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</si>
  <si>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</si>
  <si>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</si>
  <si>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</si>
  <si>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</si>
  <si>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</si>
  <si>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</si>
  <si>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</si>
  <si>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</si>
  <si>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</si>
  <si>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</si>
  <si>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</si>
  <si>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</si>
  <si>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</si>
  <si>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</si>
  <si>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</si>
  <si>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</si>
  <si>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</si>
  <si>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</si>
  <si>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</si>
  <si>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</si>
  <si>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</si>
  <si>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</si>
  <si>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</si>
  <si>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</si>
  <si>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</si>
  <si>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</si>
  <si>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</si>
  <si>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</si>
  <si>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</si>
  <si>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</si>
  <si>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</si>
  <si>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</si>
  <si>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</si>
  <si>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</si>
  <si>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</si>
  <si>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</si>
  <si>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</si>
  <si>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</si>
  <si>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</si>
  <si>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</si>
  <si>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</si>
  <si>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</si>
  <si>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</si>
  <si>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</si>
  <si>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</si>
  <si>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</si>
  <si>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</si>
  <si>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</si>
  <si>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</si>
  <si>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</si>
  <si>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</si>
  <si>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</si>
  <si>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</si>
  <si>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</si>
  <si>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</si>
  <si>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</si>
  <si>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</si>
  <si>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</si>
  <si>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</si>
  <si>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</si>
  <si>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</si>
  <si>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</si>
  <si>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</si>
  <si>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</si>
  <si>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</si>
  <si>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</si>
  <si>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</si>
  <si>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</si>
  <si>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</si>
  <si>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</si>
  <si>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</si>
  <si>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</si>
  <si>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</si>
  <si>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</si>
  <si>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</si>
  <si>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</si>
  <si>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</si>
  <si>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</si>
  <si>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</si>
  <si>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</si>
  <si>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</si>
  <si>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</si>
  <si>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</si>
  <si>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</si>
  <si>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</si>
  <si>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</si>
  <si>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</si>
  <si>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</si>
  <si>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</si>
  <si>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</si>
  <si>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</si>
  <si>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</si>
  <si>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</si>
  <si>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</si>
  <si>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</si>
  <si>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</si>
  <si>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</si>
  <si>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</si>
  <si>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</si>
  <si>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</si>
  <si>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</si>
  <si>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</si>
  <si>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</si>
  <si>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</si>
  <si>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</si>
  <si>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</si>
  <si>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</si>
  <si>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</si>
  <si>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</si>
  <si>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</si>
  <si>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</si>
  <si>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</si>
  <si>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</si>
  <si>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</si>
  <si>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</si>
  <si>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</si>
  <si>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</si>
  <si>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</si>
  <si>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</si>
  <si>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</si>
  <si>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</si>
  <si>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</si>
  <si>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</si>
  <si>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</si>
  <si>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</si>
  <si>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</si>
  <si>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</si>
  <si>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</si>
  <si>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</si>
  <si>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</si>
  <si>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</si>
  <si>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</si>
  <si>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</si>
  <si>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</si>
  <si>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</si>
  <si>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</si>
  <si>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</si>
  <si>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</si>
  <si>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</si>
  <si>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</si>
  <si>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</si>
  <si>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</si>
  <si>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</si>
  <si>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</si>
  <si>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</si>
  <si>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</si>
  <si>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</si>
  <si>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</si>
  <si>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</si>
  <si>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</si>
  <si>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</si>
  <si>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</si>
  <si>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</si>
  <si>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</si>
  <si>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</si>
  <si>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</si>
  <si>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</si>
  <si>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</si>
  <si>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</si>
  <si>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</si>
  <si>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</si>
  <si>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</si>
  <si>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</si>
  <si>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</si>
  <si>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</si>
  <si>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</si>
  <si>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</si>
  <si>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</si>
  <si>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</si>
  <si>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</si>
  <si>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</si>
  <si>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</si>
  <si>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</si>
  <si>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</si>
  <si>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</si>
  <si>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</si>
  <si>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</si>
  <si>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</si>
  <si>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</si>
  <si>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</si>
  <si>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</si>
  <si>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</si>
  <si>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</si>
  <si>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</si>
  <si>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</si>
  <si>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</si>
  <si>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</si>
  <si>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</si>
  <si>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</si>
  <si>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</si>
  <si>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</si>
  <si>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</si>
  <si>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</si>
  <si>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</si>
  <si>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</si>
  <si>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</si>
  <si>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</si>
  <si>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</si>
  <si>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</si>
  <si>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</si>
  <si>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</si>
  <si>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</si>
  <si>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</si>
  <si>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</si>
  <si>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</si>
  <si>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</si>
  <si>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</si>
  <si>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</si>
  <si>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</si>
  <si>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</si>
  <si>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</si>
  <si>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</si>
  <si>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</si>
  <si>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</si>
  <si>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</si>
  <si>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</si>
  <si>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</si>
  <si>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</si>
  <si>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</si>
  <si>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</si>
  <si>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</si>
  <si>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</si>
  <si>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</si>
  <si>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</si>
  <si>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</si>
  <si>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</si>
  <si>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</si>
  <si>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</si>
  <si>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</si>
  <si>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</si>
  <si>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</si>
  <si>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</si>
  <si>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</si>
  <si>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</si>
  <si>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</si>
  <si>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</si>
  <si>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</si>
  <si>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</si>
  <si>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</si>
  <si>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</si>
  <si>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</si>
  <si>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</si>
  <si>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</si>
  <si>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</si>
  <si>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</si>
  <si>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</si>
  <si>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</si>
  <si>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</si>
  <si>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</si>
  <si>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</si>
  <si>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</si>
  <si>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</si>
  <si>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</si>
  <si>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</si>
  <si>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</si>
  <si>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</si>
  <si>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</si>
  <si>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</si>
  <si>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</si>
  <si>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</si>
  <si>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</si>
  <si>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</si>
  <si>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</si>
  <si>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</si>
  <si>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</si>
  <si>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</si>
  <si>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</si>
  <si>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</si>
  <si>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</si>
  <si>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</si>
  <si>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</si>
  <si>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</si>
  <si>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</si>
  <si>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</si>
  <si>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</si>
  <si>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</si>
  <si>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</si>
  <si>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</si>
  <si>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</si>
  <si>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</si>
  <si>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</si>
  <si>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</si>
  <si>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</si>
  <si>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</si>
  <si>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</si>
  <si>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</si>
  <si>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</si>
  <si>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</si>
  <si>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</si>
  <si>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</si>
  <si>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</si>
  <si>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</si>
  <si>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</si>
  <si>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</si>
  <si>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</si>
  <si>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</si>
  <si>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</si>
  <si>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</si>
  <si>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</si>
  <si>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</si>
  <si>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</si>
  <si>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</si>
  <si>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</si>
  <si>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</si>
  <si>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</si>
  <si>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</si>
  <si>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</si>
  <si>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</si>
  <si>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</si>
  <si>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</si>
  <si>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</si>
  <si>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</si>
  <si>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</si>
  <si>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</si>
  <si>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</si>
  <si>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</si>
  <si>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</si>
  <si>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</si>
  <si>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</si>
  <si>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</si>
  <si>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</si>
  <si>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</si>
  <si>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</si>
  <si>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</si>
  <si>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</si>
  <si>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</si>
  <si>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</si>
  <si>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</si>
  <si>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</si>
  <si>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</si>
  <si>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</si>
  <si>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</si>
  <si>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</si>
  <si>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</si>
  <si>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</si>
  <si>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</si>
  <si>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</si>
  <si>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</si>
  <si>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</si>
  <si>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</si>
  <si>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</si>
  <si>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</si>
  <si>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</si>
  <si>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</si>
  <si>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</si>
  <si>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</si>
  <si>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</si>
  <si>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</si>
  <si>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</si>
  <si>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</si>
  <si>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</si>
  <si>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</si>
  <si>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</si>
  <si>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</si>
  <si>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</si>
  <si>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</si>
  <si>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</si>
  <si>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</si>
  <si>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</si>
  <si>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</si>
  <si>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</si>
  <si>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</si>
  <si>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</si>
  <si>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</si>
  <si>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</si>
  <si>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</si>
  <si>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</si>
  <si>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</si>
  <si>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</si>
  <si>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</si>
  <si>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</si>
  <si>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</si>
  <si>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</si>
  <si>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</si>
  <si>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</si>
  <si>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</si>
  <si>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</si>
  <si>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</si>
  <si>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</si>
  <si>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</si>
  <si>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</si>
  <si>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</si>
  <si>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</si>
  <si>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</si>
  <si>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</si>
  <si>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</si>
  <si>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</si>
  <si>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</si>
  <si>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</si>
  <si>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</si>
  <si>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</si>
  <si>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</si>
  <si>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</si>
  <si>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</si>
  <si>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</si>
  <si>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</si>
  <si>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</si>
  <si>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</si>
  <si>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</si>
  <si>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</si>
  <si>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</si>
  <si>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</si>
  <si>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</si>
  <si>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</si>
  <si>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</si>
  <si>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</si>
  <si>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</si>
  <si>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</si>
  <si>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</si>
  <si>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</si>
  <si>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</si>
  <si>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</si>
  <si>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</si>
  <si>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</si>
  <si>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</si>
  <si>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</si>
  <si>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</si>
  <si>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</si>
  <si>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</si>
  <si>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</si>
  <si>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</si>
  <si>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</si>
  <si>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</si>
  <si>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</si>
  <si>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</si>
  <si>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</si>
  <si>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</si>
  <si>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</si>
  <si>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</si>
  <si>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</si>
  <si>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</si>
  <si>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</si>
  <si>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</si>
  <si>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</si>
  <si>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</si>
  <si>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</si>
  <si>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</si>
  <si>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</si>
  <si>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</si>
  <si>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</si>
  <si>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</si>
  <si>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</si>
  <si>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</si>
  <si>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</si>
  <si>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</si>
  <si>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</si>
  <si>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</si>
  <si>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</si>
  <si>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</si>
  <si>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</si>
  <si>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</si>
  <si>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</si>
  <si>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</si>
  <si>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</si>
  <si>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</si>
  <si>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</si>
  <si>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</si>
  <si>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</si>
  <si>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</si>
  <si>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</si>
  <si>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</si>
  <si>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</si>
  <si>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</si>
  <si>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</si>
  <si>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</si>
  <si>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</si>
  <si>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</si>
  <si>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</si>
  <si>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</si>
  <si>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</si>
  <si>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</si>
  <si>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</si>
  <si>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</si>
  <si>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</si>
  <si>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</si>
  <si>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</si>
  <si>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</si>
  <si>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</si>
  <si>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</si>
  <si>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</si>
  <si>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</si>
  <si>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</si>
  <si>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</si>
  <si>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</si>
  <si>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</si>
  <si>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</si>
  <si>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</si>
  <si>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</si>
  <si>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</si>
  <si>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</si>
  <si>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</si>
  <si>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</si>
  <si>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</si>
  <si>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</si>
  <si>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</si>
  <si>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</si>
  <si>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</si>
  <si>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</si>
  <si>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</si>
  <si>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</si>
  <si>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</si>
  <si>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</si>
  <si>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</si>
  <si>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</si>
  <si>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</si>
  <si>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</si>
  <si>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</si>
  <si>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</si>
  <si>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</si>
  <si>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</si>
  <si>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</si>
  <si>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</si>
  <si>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</si>
  <si>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</si>
  <si>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</si>
  <si>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</si>
  <si>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</si>
  <si>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</si>
  <si>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</si>
  <si>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</si>
  <si>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</si>
  <si>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</si>
  <si>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</si>
  <si>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</si>
  <si>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</si>
  <si>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</si>
  <si>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</si>
  <si>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</si>
  <si>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</si>
  <si>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</si>
  <si>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</si>
  <si>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</si>
  <si>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</si>
  <si>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</si>
  <si>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</si>
  <si>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</si>
  <si>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</si>
  <si>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</si>
  <si>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</si>
  <si>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</si>
  <si>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</si>
  <si>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</si>
  <si>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</si>
  <si>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</si>
  <si>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</si>
  <si>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</si>
  <si>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</si>
  <si>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</si>
  <si>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</si>
  <si>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</si>
  <si>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</si>
  <si>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</si>
  <si>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</si>
  <si>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</si>
  <si>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</si>
  <si>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</si>
  <si>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</si>
  <si>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</si>
  <si>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</si>
  <si>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</si>
  <si>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</si>
  <si>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</si>
  <si>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</si>
  <si>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</si>
  <si>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</si>
  <si>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</si>
  <si>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</si>
  <si>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</si>
  <si>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</si>
  <si>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</si>
  <si>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</si>
  <si>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</si>
  <si>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</si>
  <si>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</si>
  <si>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</si>
  <si>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</si>
  <si>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</si>
  <si>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</si>
  <si>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</si>
  <si>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</si>
  <si>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</si>
  <si>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</si>
  <si>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</si>
  <si>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</si>
  <si>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</si>
  <si>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</si>
  <si>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</si>
  <si>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</si>
  <si>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</si>
  <si>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</si>
  <si>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</si>
  <si>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</si>
  <si>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</si>
  <si>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</si>
  <si>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</si>
  <si>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</si>
  <si>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</si>
  <si>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</si>
  <si>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</si>
  <si>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</si>
  <si>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</si>
  <si>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</si>
  <si>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</si>
  <si>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</si>
  <si>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</si>
  <si>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</si>
  <si>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</si>
  <si>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</si>
  <si>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</si>
  <si>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</si>
  <si>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</si>
  <si>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</si>
  <si>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</si>
  <si>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</si>
  <si>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</si>
  <si>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</si>
  <si>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</si>
  <si>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</si>
  <si>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</si>
  <si>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</si>
  <si>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</si>
  <si>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</si>
  <si>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</si>
  <si>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</si>
  <si>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</si>
  <si>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</si>
  <si>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</si>
  <si>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</si>
  <si>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</si>
  <si>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</si>
  <si>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</si>
  <si>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</si>
  <si>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</si>
  <si>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</si>
  <si>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</si>
  <si>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</si>
  <si>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</si>
  <si>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</si>
  <si>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</si>
  <si>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</si>
  <si>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</si>
  <si>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</si>
  <si>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</si>
  <si>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</si>
  <si>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</si>
  <si>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</si>
  <si>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</si>
  <si>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</si>
  <si>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</si>
  <si>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</si>
  <si>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</si>
  <si>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</si>
  <si>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</si>
  <si>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</si>
  <si>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</si>
  <si>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</si>
  <si>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</si>
  <si>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</si>
  <si>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</si>
  <si>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</si>
  <si>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</si>
  <si>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</si>
  <si>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</si>
  <si>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</si>
  <si>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</si>
  <si>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</si>
  <si>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</si>
  <si>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</si>
  <si>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</si>
  <si>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</si>
  <si>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</si>
  <si>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</si>
  <si>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</si>
  <si>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</si>
  <si>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</si>
  <si>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</si>
  <si>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</si>
  <si>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</si>
  <si>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</si>
  <si>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</si>
  <si>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</si>
  <si>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</si>
  <si>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</si>
  <si>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</si>
  <si>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</si>
  <si>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</si>
  <si>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</si>
  <si>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</si>
  <si>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</si>
  <si>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</si>
  <si>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</si>
  <si>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</si>
  <si>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</si>
  <si>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</si>
  <si>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</si>
  <si>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</si>
  <si>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</si>
  <si>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</si>
  <si>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</si>
  <si>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</si>
  <si>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</si>
  <si>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</si>
  <si>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</si>
  <si>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</si>
  <si>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</si>
  <si>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</si>
  <si>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</si>
  <si>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</si>
  <si>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</si>
  <si>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</si>
  <si>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</si>
  <si>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</si>
  <si>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</si>
  <si>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</si>
  <si>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</si>
  <si>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</si>
  <si>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</si>
  <si>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</si>
  <si>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</si>
  <si>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</si>
  <si>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</si>
  <si>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</si>
  <si>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</si>
  <si>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</si>
  <si>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</si>
  <si>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</si>
  <si>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</si>
  <si>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</si>
  <si>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</si>
  <si>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</si>
  <si>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</si>
  <si>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</si>
  <si>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</si>
  <si>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</si>
  <si>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</si>
  <si>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</si>
  <si>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</si>
  <si>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</si>
  <si>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</si>
  <si>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</si>
  <si>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</si>
  <si>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</si>
  <si>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</si>
  <si>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</si>
  <si>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</si>
  <si>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</si>
  <si>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</si>
  <si>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</si>
  <si>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</si>
  <si>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</si>
  <si>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</si>
  <si>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</si>
  <si>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</si>
  <si>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</si>
  <si>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</si>
  <si>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</si>
  <si>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</si>
  <si>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</si>
  <si>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</si>
  <si>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</si>
  <si>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</si>
  <si>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</si>
  <si>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</si>
  <si>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</si>
  <si>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</si>
  <si>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</si>
  <si>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</si>
  <si>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</si>
  <si>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</si>
  <si>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</si>
  <si>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</si>
  <si>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</si>
  <si>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</si>
  <si>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</si>
  <si>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</si>
  <si>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</si>
  <si>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</si>
  <si>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</si>
  <si>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</si>
  <si>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</si>
  <si>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</si>
  <si>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</si>
  <si>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</si>
  <si>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</si>
  <si>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</si>
  <si>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</si>
  <si>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</si>
  <si>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</si>
  <si>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</si>
  <si>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</si>
  <si>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</si>
  <si>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</si>
  <si>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</si>
  <si>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</si>
  <si>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</si>
  <si>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</si>
  <si>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</si>
  <si>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</si>
  <si>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</si>
  <si>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</si>
  <si>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</si>
  <si>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</si>
  <si>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</si>
  <si>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</si>
  <si>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</si>
  <si>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</si>
  <si>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</si>
  <si>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</si>
  <si>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</si>
  <si>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</si>
  <si>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</si>
  <si>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</si>
  <si>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</si>
  <si>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</si>
  <si>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</si>
  <si>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</si>
  <si>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</si>
  <si>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</si>
  <si>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</si>
  <si>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</si>
  <si>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</si>
  <si>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</si>
  <si>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</si>
  <si>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</si>
  <si>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</si>
  <si>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</si>
  <si>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</si>
  <si>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</si>
  <si>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</si>
  <si>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</si>
  <si>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</si>
  <si>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</si>
  <si>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</si>
  <si>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</si>
  <si>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</si>
  <si>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</si>
  <si>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</si>
  <si>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</si>
  <si>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</si>
  <si>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</si>
  <si>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</si>
  <si>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</si>
  <si>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</si>
  <si>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</si>
  <si>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</si>
  <si>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</si>
  <si>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</si>
  <si>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</si>
  <si>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</si>
  <si>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</si>
  <si>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</si>
  <si>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</si>
  <si>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</si>
  <si>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</si>
  <si>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</si>
  <si>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</si>
  <si>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</si>
  <si>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</si>
  <si>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</si>
  <si>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</si>
  <si>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</si>
  <si>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</si>
  <si>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</si>
  <si>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</si>
  <si>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</si>
  <si>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</si>
  <si>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</si>
  <si>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</si>
  <si>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</si>
  <si>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</si>
  <si>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</si>
  <si>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</si>
  <si>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</si>
  <si>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</si>
  <si>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</si>
  <si>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</si>
  <si>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</si>
  <si>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</si>
  <si>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</si>
  <si>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</si>
  <si>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</si>
  <si>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</si>
  <si>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</si>
  <si>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</si>
  <si>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</si>
  <si>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</si>
  <si>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</si>
  <si>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</si>
  <si>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</si>
  <si>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</si>
  <si>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</si>
  <si>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</si>
  <si>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</si>
  <si>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</si>
  <si>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</si>
  <si>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</si>
  <si>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</si>
  <si>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</si>
  <si>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</si>
  <si>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</si>
  <si>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</si>
  <si>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</si>
  <si>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</si>
  <si>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</si>
  <si>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</si>
  <si>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</si>
  <si>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</si>
  <si>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</si>
  <si>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</si>
  <si>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</si>
  <si>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</si>
  <si>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</si>
  <si>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</si>
  <si>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</si>
  <si>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</si>
  <si>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</si>
  <si>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</si>
  <si>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</si>
  <si>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</si>
  <si>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</si>
  <si>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</si>
  <si>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</si>
  <si>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</si>
  <si>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</si>
  <si>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</si>
  <si>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</si>
  <si>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</si>
  <si>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</si>
  <si>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</si>
  <si>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</si>
  <si>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</si>
  <si>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</si>
  <si>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</si>
  <si>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</si>
  <si>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</si>
  <si>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</si>
  <si>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</si>
  <si>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</si>
  <si>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</si>
  <si>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</si>
  <si>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</si>
  <si>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</si>
  <si>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</si>
  <si>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</si>
  <si>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</si>
  <si>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</si>
  <si>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</si>
  <si>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</si>
  <si>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</si>
  <si>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</si>
  <si>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</si>
  <si>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</si>
  <si>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</si>
  <si>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</si>
  <si>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</si>
  <si>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</si>
  <si>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</si>
  <si>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</si>
  <si>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</si>
  <si>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</si>
  <si>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</si>
  <si>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</si>
  <si>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</si>
  <si>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</si>
  <si>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</si>
  <si>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</si>
  <si>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</si>
  <si>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</si>
  <si>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</si>
  <si>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</si>
  <si>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</si>
  <si>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</si>
  <si>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</si>
  <si>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</si>
  <si>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</si>
  <si>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</si>
  <si>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</si>
  <si>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</si>
  <si>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</si>
  <si>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</si>
  <si>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</si>
  <si>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</si>
  <si>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</si>
  <si>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</si>
  <si>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</si>
  <si>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</si>
  <si>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</si>
  <si>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</si>
  <si>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</si>
  <si>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</si>
  <si>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</si>
  <si>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</si>
  <si>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</si>
  <si>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</si>
  <si>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</si>
  <si>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</si>
  <si>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</si>
  <si>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</si>
  <si>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</si>
  <si>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</si>
  <si>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</si>
  <si>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</si>
  <si>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</si>
  <si>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</si>
  <si>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</si>
  <si>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</si>
  <si>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</si>
  <si>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</si>
  <si>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</si>
  <si>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</si>
  <si>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</si>
  <si>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</si>
  <si>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</si>
  <si>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</si>
  <si>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</si>
  <si>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</si>
  <si>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</si>
  <si>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</si>
  <si>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</si>
  <si>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</si>
  <si>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</si>
  <si>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</si>
  <si>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</si>
  <si>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</si>
  <si>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</si>
  <si>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</si>
  <si>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</si>
  <si>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</si>
  <si>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</si>
  <si>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</si>
  <si>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</si>
  <si>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</si>
  <si>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</si>
  <si>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</si>
  <si>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</si>
  <si>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</si>
  <si>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</si>
  <si>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</si>
  <si>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</si>
  <si>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</si>
  <si>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</si>
  <si>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</si>
  <si>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</si>
  <si>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</si>
  <si>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</si>
  <si>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</si>
  <si>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</si>
  <si>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</si>
  <si>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</si>
  <si>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</si>
  <si>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</si>
  <si>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</si>
  <si>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</si>
  <si>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</si>
  <si>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</si>
  <si>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</si>
  <si>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</si>
  <si>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</si>
  <si>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</si>
  <si>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</si>
  <si>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</si>
  <si>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</si>
  <si>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</si>
  <si>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</si>
  <si>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</si>
  <si>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</si>
  <si>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</si>
  <si>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</si>
  <si>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</si>
  <si>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</si>
  <si>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</si>
  <si>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</si>
  <si>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</si>
  <si>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</si>
  <si>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</si>
  <si>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</si>
  <si>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</si>
  <si>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</si>
  <si>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</si>
  <si>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</si>
  <si>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</si>
  <si>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</si>
  <si>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</si>
  <si>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</si>
  <si>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</si>
  <si>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</si>
  <si>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</si>
  <si>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</si>
  <si>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</si>
  <si>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</si>
  <si>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</si>
  <si>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</si>
  <si>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</si>
  <si>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</si>
  <si>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</si>
  <si>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</si>
  <si>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</si>
  <si>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</si>
  <si>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</si>
  <si>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</si>
  <si>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</si>
  <si>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</si>
  <si>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</si>
  <si>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</si>
  <si>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</si>
  <si>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</si>
  <si>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</si>
  <si>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</si>
  <si>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</si>
  <si>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</si>
  <si>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</si>
  <si>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</si>
  <si>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</si>
  <si>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</si>
  <si>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</si>
  <si>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</si>
  <si>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</si>
  <si>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</si>
  <si>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</si>
  <si>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</si>
  <si>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</si>
  <si>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</si>
  <si>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</si>
  <si>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</si>
  <si>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</si>
  <si>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</si>
  <si>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</si>
  <si>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</si>
  <si>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</si>
  <si>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</si>
  <si>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</si>
  <si>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</si>
  <si>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</si>
  <si>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</si>
  <si>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</si>
  <si>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</si>
  <si>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</si>
  <si>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</si>
  <si>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</si>
  <si>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</si>
  <si>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</si>
  <si>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</si>
  <si>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</si>
  <si>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</si>
  <si>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</si>
  <si>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</si>
  <si>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</si>
  <si>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</si>
  <si>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</si>
  <si>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</si>
  <si>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</si>
  <si>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</si>
  <si>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</si>
  <si>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</si>
  <si>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</si>
  <si>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</si>
  <si>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</si>
  <si>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</si>
  <si>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</si>
  <si>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</si>
  <si>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</si>
  <si>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</si>
  <si>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</si>
  <si>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</si>
  <si>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</si>
  <si>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</si>
  <si>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</si>
  <si>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</si>
  <si>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</si>
  <si>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</si>
  <si>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</si>
  <si>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</si>
  <si>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</si>
  <si>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</si>
  <si>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</si>
  <si>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</si>
  <si>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</si>
  <si>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</si>
  <si>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</si>
  <si>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</si>
  <si>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</si>
  <si>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</si>
  <si>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</si>
  <si>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</si>
  <si>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</si>
  <si>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</si>
  <si>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</si>
  <si>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</si>
  <si>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</si>
  <si>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</si>
  <si>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</si>
  <si>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</si>
  <si>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</si>
  <si>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</si>
  <si>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</si>
  <si>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</si>
  <si>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</si>
  <si>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</si>
  <si>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</si>
  <si>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</si>
  <si>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</si>
  <si>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</si>
  <si>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</si>
  <si>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</si>
  <si>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</si>
  <si>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</si>
  <si>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</si>
  <si>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</si>
  <si>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</si>
  <si>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</si>
  <si>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</si>
  <si>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</si>
  <si>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</si>
  <si>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</si>
  <si>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</si>
  <si>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</si>
  <si>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</si>
  <si>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</si>
  <si>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</si>
  <si>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</si>
  <si>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</si>
  <si>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</si>
  <si>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</si>
  <si>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</si>
  <si>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</si>
  <si>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</si>
  <si>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</si>
  <si>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</si>
  <si>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</si>
  <si>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</si>
  <si>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</si>
  <si>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</si>
  <si>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</si>
  <si>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</si>
  <si>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</si>
  <si>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</si>
  <si>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</si>
  <si>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</si>
  <si>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</si>
  <si>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</si>
  <si>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</si>
  <si>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</si>
  <si>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</si>
  <si>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</si>
  <si>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</si>
  <si>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</si>
  <si>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</si>
  <si>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</si>
  <si>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</si>
  <si>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</si>
  <si>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</si>
  <si>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</si>
  <si>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</si>
  <si>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</si>
  <si>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</si>
  <si>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</si>
  <si>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</si>
  <si>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</si>
  <si>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</si>
  <si>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</si>
  <si>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</si>
  <si>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</si>
  <si>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</si>
  <si>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</si>
  <si>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</si>
  <si>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</si>
  <si>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</si>
  <si>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</si>
  <si>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</si>
  <si>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</si>
  <si>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</si>
  <si>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</si>
  <si>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</si>
  <si>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</si>
  <si>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</si>
  <si>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</si>
  <si>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</si>
  <si>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</si>
  <si>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</si>
  <si>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</si>
  <si>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</si>
  <si>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</si>
  <si>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</si>
  <si>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</si>
  <si>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</si>
  <si>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</si>
  <si>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</si>
  <si>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</si>
  <si>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</si>
  <si>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</si>
  <si>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</si>
  <si>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</si>
  <si>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</si>
  <si>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</si>
  <si>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</si>
  <si>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</si>
  <si>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</si>
  <si>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</si>
  <si>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</si>
  <si>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</si>
  <si>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</si>
  <si>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</si>
  <si>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</si>
  <si>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</si>
  <si>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</si>
  <si>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</si>
  <si>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</si>
  <si>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</si>
  <si>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</si>
  <si>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</si>
  <si>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</si>
  <si>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</si>
  <si>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</si>
  <si>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</si>
  <si>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</si>
  <si>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</si>
  <si>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</si>
  <si>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</si>
  <si>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</si>
  <si>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</si>
  <si>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</si>
  <si>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</si>
  <si>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</si>
  <si>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</si>
  <si>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</si>
  <si>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</si>
  <si>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</si>
  <si>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</si>
  <si>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</si>
  <si>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</si>
  <si>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</si>
  <si>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</si>
  <si>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</si>
  <si>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</si>
  <si>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</si>
  <si>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</si>
  <si>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</si>
  <si>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</si>
  <si>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</si>
  <si>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</si>
  <si>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</si>
  <si>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</si>
  <si>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</si>
  <si>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</si>
  <si>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</si>
  <si>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</si>
  <si>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</si>
  <si>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</si>
  <si>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</si>
  <si>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</si>
  <si>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</si>
  <si>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</si>
  <si>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</si>
  <si>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</si>
  <si>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</si>
  <si>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</si>
  <si>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</si>
  <si>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</si>
  <si>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</si>
  <si>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</si>
  <si>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</si>
  <si>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</si>
  <si>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</si>
  <si>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</si>
  <si>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</si>
  <si>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</si>
  <si>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</si>
  <si>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</si>
  <si>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</si>
  <si>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</si>
  <si>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</si>
  <si>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</si>
  <si>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</si>
  <si>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</si>
  <si>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</si>
  <si>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</si>
  <si>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</si>
  <si>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</si>
  <si>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</si>
  <si>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</si>
  <si>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</si>
  <si>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</si>
  <si>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</si>
  <si>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</si>
  <si>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</si>
  <si>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</si>
  <si>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</si>
  <si>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</si>
  <si>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</si>
  <si>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</si>
  <si>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</si>
  <si>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</si>
  <si>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</si>
  <si>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</si>
  <si>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</si>
  <si>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</si>
  <si>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</si>
  <si>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</si>
  <si>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</si>
  <si>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</si>
  <si>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</si>
  <si>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</si>
  <si>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</si>
  <si>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</si>
  <si>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</si>
  <si>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</si>
  <si>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</si>
  <si>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</si>
  <si>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</si>
  <si>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</si>
  <si>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</si>
  <si>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</si>
  <si>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</si>
  <si>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</si>
  <si>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</si>
  <si>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</si>
  <si>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</si>
  <si>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</si>
  <si>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</si>
  <si>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</si>
  <si>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</si>
  <si>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</si>
  <si>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</si>
  <si>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</si>
  <si>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</si>
  <si>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</si>
  <si>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</si>
  <si>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</si>
  <si>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</si>
  <si>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</si>
  <si>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</si>
  <si>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</si>
  <si>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</si>
  <si>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</si>
  <si>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</si>
  <si>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</si>
  <si>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</si>
  <si>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</si>
  <si>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</si>
  <si>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</si>
  <si>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</si>
  <si>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</si>
  <si>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</si>
  <si>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</si>
  <si>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</si>
  <si>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</si>
  <si>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</si>
  <si>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</si>
  <si>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</si>
  <si>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</si>
  <si>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</si>
  <si>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</si>
  <si>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</si>
  <si>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</si>
  <si>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</si>
  <si>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</si>
  <si>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</si>
  <si>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</si>
  <si>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</si>
  <si>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</si>
  <si>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</si>
  <si>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</si>
  <si>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</si>
  <si>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</si>
  <si>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</si>
  <si>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</si>
  <si>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</si>
  <si>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</si>
  <si>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</si>
  <si>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</si>
  <si>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</si>
  <si>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</si>
  <si>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</si>
  <si>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</si>
  <si>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</si>
  <si>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</si>
  <si>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</si>
  <si>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</si>
  <si>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</si>
  <si>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</si>
  <si>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</si>
  <si>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</si>
  <si>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</si>
  <si>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</si>
  <si>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</si>
  <si>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</si>
  <si>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</si>
  <si>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</si>
  <si>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</si>
  <si>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</si>
  <si>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</si>
  <si>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</si>
  <si>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</si>
  <si>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</si>
  <si>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</si>
  <si>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</si>
  <si>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</si>
  <si>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</si>
  <si>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</si>
  <si>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</si>
  <si>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</si>
  <si>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</si>
  <si>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</si>
  <si>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</si>
  <si>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</si>
  <si>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</si>
  <si>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</si>
  <si>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</si>
  <si>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</si>
  <si>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</si>
  <si>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</si>
  <si>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</si>
  <si>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</si>
  <si>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</si>
  <si>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</si>
  <si>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</si>
  <si>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</si>
  <si>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</si>
  <si>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</si>
  <si>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</si>
  <si>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</si>
  <si>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</si>
  <si>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</si>
  <si>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</si>
  <si>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</si>
  <si>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</si>
  <si>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</si>
  <si>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</si>
  <si>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</si>
  <si>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</si>
  <si>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</si>
  <si>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</si>
  <si>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</si>
  <si>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</si>
  <si>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</si>
  <si>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</si>
  <si>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</si>
  <si>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</si>
  <si>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</si>
  <si>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</si>
  <si>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</si>
  <si>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</si>
  <si>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</si>
  <si>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</si>
  <si>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</si>
  <si>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</si>
  <si>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</si>
  <si>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</si>
  <si>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</si>
  <si>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</si>
  <si>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</si>
  <si>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</si>
  <si>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</si>
  <si>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</si>
  <si>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</si>
  <si>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</si>
  <si>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</si>
  <si>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</si>
  <si>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</si>
  <si>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</si>
  <si>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</si>
  <si>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</si>
  <si>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</si>
  <si>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</si>
  <si>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</si>
  <si>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</si>
  <si>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</si>
  <si>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</si>
  <si>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</si>
  <si>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</si>
  <si>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</si>
  <si>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</si>
  <si>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</si>
  <si>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</si>
  <si>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</si>
  <si>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</si>
  <si>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</si>
  <si>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</si>
  <si>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</si>
  <si>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</si>
  <si>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</si>
  <si>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</si>
  <si>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</si>
  <si>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</si>
  <si>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</si>
  <si>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</si>
  <si>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</si>
  <si>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</si>
  <si>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</si>
  <si>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</si>
  <si>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</si>
  <si>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</si>
  <si>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</si>
  <si>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</si>
  <si>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</si>
  <si>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</si>
  <si>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</si>
  <si>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</si>
  <si>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</si>
  <si>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</si>
  <si>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</si>
  <si>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</si>
  <si>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</si>
  <si>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</si>
  <si>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</si>
  <si>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</si>
  <si>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</si>
  <si>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</si>
  <si>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</si>
  <si>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</si>
  <si>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</si>
  <si>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</si>
  <si>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</si>
  <si>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</si>
  <si>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</si>
  <si>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</si>
  <si>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</si>
  <si>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</si>
  <si>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</si>
  <si>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</si>
  <si>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</si>
  <si>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</si>
  <si>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</si>
  <si>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</si>
  <si>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</si>
  <si>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</si>
  <si>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</si>
  <si>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</si>
  <si>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</si>
  <si>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</si>
  <si>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</si>
  <si>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</si>
  <si>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</si>
  <si>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</si>
  <si>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</si>
  <si>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</si>
  <si>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</si>
  <si>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</si>
  <si>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</si>
  <si>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</si>
  <si>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</si>
  <si>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</si>
  <si>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</si>
  <si>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</si>
  <si>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</si>
  <si>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</si>
  <si>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</si>
  <si>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</si>
  <si>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</si>
  <si>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</si>
  <si>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</si>
  <si>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</si>
  <si>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</si>
  <si>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</si>
  <si>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</si>
  <si>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</si>
  <si>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</si>
  <si>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</si>
  <si>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</si>
  <si>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</si>
  <si>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</si>
  <si>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</si>
  <si>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</si>
  <si>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</si>
  <si>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</si>
  <si>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</si>
  <si>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</si>
  <si>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</si>
  <si>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</si>
  <si>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</si>
  <si>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</si>
  <si>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</si>
  <si>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</si>
  <si>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</si>
  <si>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</si>
  <si>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</si>
  <si>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</si>
  <si>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</si>
  <si>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</si>
  <si>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</si>
  <si>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</si>
  <si>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</si>
  <si>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</si>
  <si>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</si>
  <si>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</si>
  <si>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</si>
  <si>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</si>
  <si>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</si>
  <si>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</si>
  <si>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</si>
  <si>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</si>
  <si>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</si>
  <si>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</si>
  <si>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</si>
  <si>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</si>
  <si>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</si>
  <si>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</si>
  <si>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</si>
  <si>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</si>
  <si>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</si>
  <si>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</si>
  <si>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</si>
  <si>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</si>
  <si>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</si>
  <si>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</si>
  <si>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</si>
  <si>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</si>
  <si>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</si>
  <si>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</si>
  <si>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</si>
  <si>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</si>
  <si>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</si>
  <si>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</si>
  <si>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</si>
  <si>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</si>
  <si>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</si>
  <si>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</si>
  <si>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</si>
  <si>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</si>
  <si>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</si>
  <si>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</si>
  <si>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</si>
  <si>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</si>
  <si>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</si>
  <si>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</si>
  <si>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</si>
  <si>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</si>
  <si>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</si>
  <si>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</si>
  <si>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</si>
  <si>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</si>
  <si>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</si>
  <si>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</si>
  <si>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</si>
  <si>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</si>
  <si>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</si>
  <si>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</si>
  <si>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</si>
  <si>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</si>
  <si>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</si>
  <si>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</si>
  <si>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</si>
  <si>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</si>
  <si>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</si>
  <si>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</si>
  <si>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</si>
  <si>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</si>
  <si>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</si>
  <si>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</si>
  <si>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</si>
  <si>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</si>
  <si>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</si>
  <si>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</si>
  <si>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</si>
  <si>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</si>
  <si>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</si>
  <si>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</si>
  <si>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</si>
  <si>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</si>
  <si>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</si>
  <si>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</si>
  <si>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</si>
  <si>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</si>
  <si>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</si>
  <si>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</si>
  <si>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</si>
  <si>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</si>
  <si>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</si>
  <si>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</si>
  <si>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</si>
  <si>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</si>
  <si>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</si>
  <si>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</si>
  <si>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</si>
  <si>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</si>
  <si>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</si>
  <si>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</si>
  <si>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</si>
  <si>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</si>
  <si>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</si>
  <si>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</si>
  <si>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</si>
  <si>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</si>
  <si>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</si>
  <si>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</si>
  <si>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</si>
  <si>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</si>
  <si>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</si>
  <si>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</si>
  <si>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</si>
  <si>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</si>
  <si>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</si>
  <si>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</si>
  <si>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</si>
  <si>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</si>
  <si>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</si>
  <si>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</si>
  <si>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</si>
  <si>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</si>
  <si>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</si>
  <si>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</si>
  <si>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</si>
  <si>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</si>
  <si>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</si>
  <si>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</si>
  <si>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</si>
  <si>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</si>
  <si>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</si>
  <si>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</si>
  <si>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</si>
  <si>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</si>
  <si>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</si>
  <si>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</si>
  <si>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</si>
  <si>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</si>
  <si>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</si>
  <si>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</si>
  <si>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</si>
  <si>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</si>
  <si>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</si>
  <si>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</si>
  <si>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</si>
  <si>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</si>
  <si>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</si>
  <si>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</si>
  <si>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</si>
  <si>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</si>
  <si>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</si>
  <si>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</si>
  <si>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</si>
  <si>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</si>
  <si>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</si>
  <si>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</si>
  <si>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</si>
  <si>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</si>
  <si>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</si>
  <si>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</si>
  <si>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</si>
  <si>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</si>
  <si>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</si>
  <si>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</si>
  <si>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</si>
  <si>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</si>
  <si>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</si>
  <si>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</si>
  <si>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</si>
  <si>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</si>
  <si>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</si>
  <si>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</si>
  <si>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</si>
  <si>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</si>
  <si>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</si>
  <si>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</si>
  <si>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</si>
  <si>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</si>
  <si>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</si>
  <si>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</si>
  <si>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</si>
  <si>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</si>
  <si>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</si>
  <si>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</si>
  <si>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</si>
  <si>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</si>
  <si>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</si>
  <si>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</si>
  <si>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</si>
  <si>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</si>
  <si>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</si>
  <si>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</si>
  <si>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</si>
  <si>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</si>
  <si>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</si>
  <si>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</si>
  <si>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</si>
  <si>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</si>
  <si>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</si>
  <si>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</si>
  <si>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</si>
  <si>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</si>
  <si>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</si>
  <si>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</si>
  <si>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</si>
  <si>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</si>
  <si>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</si>
  <si>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</si>
  <si>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</si>
  <si>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</si>
  <si>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</si>
  <si>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</si>
  <si>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</si>
  <si>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</si>
  <si>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</si>
  <si>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</si>
  <si>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</si>
  <si>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</si>
  <si>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</si>
  <si>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</si>
  <si>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</si>
  <si>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</si>
  <si>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</si>
  <si>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</si>
  <si>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</si>
  <si>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</si>
  <si>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</si>
  <si>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</si>
  <si>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</si>
  <si>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</si>
  <si>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</si>
  <si>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</si>
  <si>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</si>
  <si>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</si>
  <si>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</si>
  <si>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</si>
  <si>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</si>
  <si>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</si>
  <si>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</si>
  <si>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</si>
  <si>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</si>
  <si>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</si>
  <si>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</si>
  <si>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</si>
  <si>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</si>
  <si>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</si>
  <si>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</si>
  <si>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</si>
  <si>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</si>
  <si>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</si>
  <si>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</si>
  <si>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</si>
  <si>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</si>
  <si>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</si>
  <si>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</si>
  <si>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</si>
  <si>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</si>
  <si>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</si>
  <si>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</si>
  <si>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</si>
  <si>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</si>
  <si>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</si>
  <si>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</si>
  <si>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</si>
  <si>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</si>
  <si>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</si>
  <si>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</si>
  <si>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</si>
  <si>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</si>
  <si>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</si>
  <si>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</si>
  <si>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</si>
  <si>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</si>
  <si>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</si>
  <si>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</si>
  <si>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</si>
  <si>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</si>
  <si>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</si>
  <si>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</si>
  <si>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</si>
  <si>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</si>
  <si>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</si>
  <si>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</si>
  <si>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</si>
  <si>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</si>
  <si>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</si>
  <si>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</si>
  <si>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</si>
  <si>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</si>
  <si>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</si>
  <si>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</si>
  <si>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</si>
  <si>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</si>
  <si>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</si>
  <si>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</si>
  <si>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</si>
  <si>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</si>
  <si>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</si>
  <si>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</si>
  <si>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</si>
  <si>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</si>
  <si>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</si>
  <si>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</si>
  <si>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</si>
  <si>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</si>
  <si>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</si>
  <si>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</si>
  <si>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</si>
  <si>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</si>
  <si>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</si>
  <si>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</si>
  <si>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</si>
  <si>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</si>
  <si>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</si>
  <si>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</si>
  <si>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</si>
  <si>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</si>
  <si>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</si>
  <si>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</si>
  <si>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</si>
  <si>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</si>
  <si>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</si>
  <si>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</si>
  <si>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</si>
  <si>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</si>
  <si>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</si>
  <si>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</si>
  <si>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</si>
  <si>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</si>
  <si>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</si>
  <si>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</si>
  <si>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</si>
  <si>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</si>
  <si>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</si>
  <si>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</si>
  <si>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</si>
  <si>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</si>
  <si>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</si>
  <si>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</si>
  <si>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</si>
  <si>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</si>
  <si>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</si>
  <si>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</si>
  <si>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</si>
  <si>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</si>
  <si>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</si>
  <si>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</si>
  <si>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</si>
  <si>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</si>
  <si>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</si>
  <si>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</si>
  <si>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</si>
  <si>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</si>
  <si>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</si>
  <si>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</si>
  <si>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</si>
  <si>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</si>
  <si>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</si>
  <si>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</si>
  <si>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</si>
  <si>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</si>
  <si>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</si>
  <si>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</si>
  <si>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</si>
  <si>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</si>
  <si>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</si>
  <si>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</si>
  <si>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</si>
  <si>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</si>
  <si>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</si>
  <si>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</si>
  <si>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</si>
  <si>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</si>
  <si>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</si>
  <si>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</si>
  <si>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</si>
  <si>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</si>
  <si>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</si>
  <si>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</si>
  <si>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</si>
  <si>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</si>
  <si>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</si>
  <si>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</si>
  <si>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</si>
  <si>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</si>
  <si>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</si>
  <si>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</si>
  <si>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</si>
  <si>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</si>
  <si>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</si>
  <si>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</si>
  <si>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</si>
  <si>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</si>
  <si>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</si>
  <si>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</si>
  <si>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</si>
  <si>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</si>
  <si>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</si>
  <si>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</si>
  <si>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</si>
  <si>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</si>
  <si>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</si>
  <si>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</si>
  <si>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</si>
  <si>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</si>
  <si>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</si>
  <si>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</si>
  <si>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</si>
  <si>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</si>
  <si>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</si>
  <si>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</si>
  <si>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</si>
  <si>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</si>
  <si>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</si>
  <si>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</si>
  <si>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</si>
  <si>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</si>
  <si>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</si>
  <si>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</si>
  <si>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</si>
  <si>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</si>
  <si>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</si>
  <si>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</si>
  <si>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</si>
  <si>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</si>
  <si>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</si>
  <si>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</si>
  <si>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</si>
  <si>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</si>
  <si>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</si>
  <si>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</si>
  <si>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</si>
  <si>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</si>
  <si>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</si>
  <si>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</si>
  <si>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</si>
  <si>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</si>
  <si>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</si>
  <si>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</si>
  <si>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</si>
  <si>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</si>
  <si>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</si>
  <si>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</si>
  <si>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</si>
  <si>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</si>
  <si>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</si>
  <si>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</si>
  <si>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</si>
  <si>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</si>
  <si>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</si>
  <si>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</si>
  <si>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</si>
  <si>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</si>
  <si>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</si>
  <si>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</si>
  <si>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</si>
  <si>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</si>
  <si>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</si>
  <si>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</si>
  <si>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</si>
  <si>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</si>
  <si>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</si>
  <si>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</si>
  <si>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</si>
  <si>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</si>
  <si>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</si>
  <si>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</si>
  <si>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</si>
  <si>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</si>
  <si>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</si>
  <si>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</si>
  <si>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</si>
  <si>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</si>
  <si>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</si>
  <si>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</si>
  <si>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</si>
  <si>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</si>
  <si>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</si>
  <si>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</si>
  <si>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</si>
  <si>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</si>
  <si>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</si>
  <si>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</si>
  <si>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</si>
  <si>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</si>
  <si>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</si>
  <si>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</si>
  <si>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</si>
  <si>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</si>
  <si>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</si>
  <si>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</si>
  <si>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</si>
  <si>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</si>
  <si>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</si>
  <si>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</si>
  <si>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</si>
  <si>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</si>
  <si>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</si>
  <si>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</si>
  <si>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</si>
  <si>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</si>
  <si>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</si>
  <si>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</si>
  <si>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</si>
  <si>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</si>
  <si>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</si>
  <si>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</si>
  <si>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</si>
  <si>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</si>
  <si>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</si>
  <si>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</si>
  <si>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</si>
  <si>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</si>
  <si>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</si>
  <si>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</si>
  <si>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</si>
  <si>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</si>
  <si>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</si>
  <si>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</si>
  <si>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</si>
  <si>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</si>
  <si>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</si>
  <si>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</si>
  <si>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</si>
  <si>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</si>
  <si>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</si>
  <si>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</si>
  <si>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</si>
  <si>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</si>
  <si>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</si>
  <si>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</si>
  <si>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</si>
  <si>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</si>
  <si>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</si>
  <si>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</si>
  <si>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</si>
  <si>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</si>
  <si>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</si>
  <si>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</si>
  <si>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</si>
  <si>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</si>
  <si>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</si>
  <si>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</si>
  <si>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</si>
  <si>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</si>
  <si>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</si>
  <si>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</si>
  <si>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</si>
  <si>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</si>
  <si>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</si>
  <si>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</si>
  <si>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</si>
  <si>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</si>
  <si>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</si>
  <si>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</si>
  <si>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</si>
  <si>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</si>
  <si>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</si>
  <si>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</si>
  <si>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</si>
  <si>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</si>
  <si>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</si>
  <si>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</si>
  <si>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</si>
  <si>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</si>
  <si>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</si>
  <si>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</si>
  <si>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</si>
  <si>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</si>
  <si>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</si>
  <si>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</si>
  <si>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</si>
  <si>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</si>
  <si>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</si>
  <si>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</si>
  <si>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</si>
  <si>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</si>
  <si>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</si>
  <si>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</si>
  <si>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</si>
  <si>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</si>
  <si>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</si>
  <si>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</si>
  <si>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</si>
  <si>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</si>
  <si>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</si>
  <si>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</si>
  <si>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</si>
  <si>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</si>
  <si>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</si>
  <si>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</si>
  <si>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</si>
  <si>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</si>
  <si>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</si>
  <si>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</si>
  <si>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</si>
  <si>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</si>
  <si>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</si>
  <si>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</si>
  <si>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</si>
  <si>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</si>
  <si>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</si>
  <si>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</si>
  <si>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</si>
  <si>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</si>
  <si>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</si>
  <si>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</si>
  <si>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</si>
  <si>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</si>
  <si>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</si>
  <si>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</si>
  <si>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</si>
  <si>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</si>
  <si>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</si>
  <si>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</si>
  <si>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</si>
  <si>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</si>
  <si>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</si>
  <si>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</si>
  <si>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</si>
  <si>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</si>
  <si>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</si>
  <si>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</si>
  <si>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</si>
  <si>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</si>
  <si>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</si>
  <si>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</si>
  <si>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</si>
  <si>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</si>
  <si>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</si>
  <si>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</si>
  <si>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</si>
  <si>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</si>
  <si>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</si>
  <si>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</si>
  <si>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</si>
  <si>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</si>
  <si>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</si>
  <si>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</si>
  <si>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</si>
  <si>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</si>
  <si>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</si>
  <si>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</si>
  <si>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</si>
  <si>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</si>
  <si>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</si>
  <si>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</si>
  <si>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</si>
  <si>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</si>
  <si>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</si>
  <si>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</si>
  <si>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</si>
  <si>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</si>
  <si>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</si>
  <si>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</si>
  <si>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</si>
  <si>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</si>
  <si>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</si>
  <si>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</si>
  <si>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</si>
  <si>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</si>
  <si>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</si>
  <si>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</si>
  <si>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</si>
  <si>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</si>
  <si>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</si>
  <si>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</si>
  <si>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</si>
  <si>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</si>
  <si>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</si>
  <si>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</si>
  <si>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</si>
  <si>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</si>
  <si>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</si>
  <si>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</si>
  <si>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</si>
  <si>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</si>
  <si>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</si>
  <si>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</si>
  <si>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</si>
  <si>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</si>
  <si>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</si>
  <si>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</si>
  <si>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</si>
  <si>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</si>
  <si>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</si>
  <si>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</si>
  <si>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</si>
  <si>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</si>
  <si>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</si>
  <si>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</si>
  <si>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</si>
  <si>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</si>
  <si>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</si>
  <si>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</si>
  <si>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</si>
  <si>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</si>
  <si>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</si>
  <si>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</si>
  <si>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</si>
  <si>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</si>
  <si>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</si>
  <si>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</si>
  <si>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</si>
  <si>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</si>
  <si>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</si>
  <si>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</si>
  <si>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</si>
  <si>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</si>
  <si>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</si>
  <si>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</si>
  <si>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</si>
  <si>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</si>
  <si>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</si>
  <si>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</si>
  <si>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</si>
  <si>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</si>
  <si>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</si>
  <si>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</si>
  <si>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</si>
  <si>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</si>
  <si>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</si>
  <si>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</si>
  <si>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</si>
  <si>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</si>
  <si>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</si>
  <si>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</si>
  <si>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</si>
  <si>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</si>
  <si>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</si>
  <si>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</si>
  <si>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</si>
  <si>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</si>
  <si>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</si>
  <si>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</si>
  <si>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</si>
  <si>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</si>
  <si>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</si>
  <si>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</si>
  <si>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</si>
  <si>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</si>
  <si>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</si>
  <si>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</si>
  <si>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</si>
  <si>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</si>
  <si>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</si>
  <si>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</si>
  <si>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</si>
  <si>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</si>
  <si>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</si>
  <si>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</si>
  <si>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</si>
  <si>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</si>
  <si>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</si>
  <si>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</si>
  <si>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</si>
  <si>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</si>
  <si>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</si>
  <si>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</si>
  <si>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</si>
  <si>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</si>
  <si>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</si>
  <si>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</si>
  <si>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</si>
  <si>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</si>
  <si>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</si>
  <si>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</si>
  <si>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</si>
  <si>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</si>
  <si>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</si>
  <si>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</si>
  <si>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</si>
  <si>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</si>
  <si>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</si>
  <si>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</si>
  <si>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</si>
  <si>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</si>
  <si>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</si>
  <si>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</si>
  <si>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</si>
  <si>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</si>
  <si>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</si>
  <si>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</si>
  <si>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</si>
  <si>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</si>
  <si>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</si>
  <si>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</si>
  <si>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</si>
  <si>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</si>
  <si>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</si>
  <si>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</si>
  <si>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</si>
  <si>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</si>
  <si>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</si>
  <si>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</si>
  <si>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</si>
  <si>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</si>
  <si>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</si>
  <si>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</si>
  <si>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</si>
  <si>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</si>
  <si>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</si>
  <si>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</si>
  <si>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</si>
  <si>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</si>
  <si>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</si>
  <si>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</si>
  <si>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</si>
  <si>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</si>
  <si>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</si>
  <si>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</si>
  <si>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</si>
  <si>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</si>
  <si>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</si>
  <si>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</si>
  <si>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</si>
  <si>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</si>
  <si>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</si>
  <si>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</si>
  <si>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</si>
  <si>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</si>
  <si>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</si>
  <si>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</si>
  <si>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</si>
  <si>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</si>
  <si>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</si>
  <si>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</si>
  <si>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</si>
  <si>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</si>
  <si>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</si>
  <si>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</si>
  <si>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</si>
  <si>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</si>
  <si>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</si>
  <si>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</si>
  <si>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</si>
  <si>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</si>
  <si>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</si>
  <si>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</si>
  <si>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</si>
  <si>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</si>
  <si>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</si>
  <si>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</si>
  <si>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</si>
  <si>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</si>
  <si>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</si>
  <si>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</si>
  <si>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</si>
  <si>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</si>
  <si>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</si>
  <si>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</si>
  <si>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</si>
  <si>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</si>
  <si>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</si>
  <si>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</si>
  <si>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</si>
  <si>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</si>
  <si>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</si>
  <si>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</si>
  <si>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</si>
  <si>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</si>
  <si>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</si>
  <si>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</si>
  <si>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</si>
  <si>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</si>
  <si>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</si>
  <si>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</si>
  <si>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</si>
  <si>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</si>
  <si>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</si>
  <si>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</si>
  <si>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</si>
  <si>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</si>
  <si>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</si>
  <si>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</si>
  <si>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</si>
  <si>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</si>
  <si>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</si>
  <si>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</si>
  <si>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</si>
  <si>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</si>
  <si>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</si>
  <si>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</si>
  <si>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</si>
  <si>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</si>
  <si>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</si>
  <si>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</si>
  <si>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</si>
  <si>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</si>
  <si>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</si>
  <si>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</si>
  <si>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</si>
  <si>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</si>
  <si>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</si>
  <si>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</si>
  <si>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</si>
  <si>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</si>
  <si>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</si>
  <si>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</si>
  <si>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</si>
  <si>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</si>
  <si>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</si>
  <si>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</si>
  <si>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</si>
  <si>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</si>
  <si>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</si>
  <si>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</si>
  <si>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</si>
  <si>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</si>
  <si>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</si>
  <si>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</si>
  <si>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</si>
  <si>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</si>
  <si>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</si>
  <si>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</si>
  <si>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</si>
  <si>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</si>
  <si>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</si>
  <si>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</si>
  <si>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</si>
  <si>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</si>
  <si>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</si>
  <si>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</si>
  <si>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</si>
  <si>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</si>
  <si>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</si>
  <si>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</si>
  <si>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</si>
  <si>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</si>
  <si>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</si>
  <si>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</si>
  <si>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</si>
  <si>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</si>
  <si>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</si>
  <si>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</si>
  <si>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</si>
  <si>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</si>
  <si>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</si>
  <si>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</si>
  <si>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</si>
  <si>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</si>
  <si>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</si>
  <si>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</si>
  <si>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</si>
  <si>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</si>
  <si>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</si>
  <si>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</si>
  <si>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</si>
  <si>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</si>
  <si>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</si>
  <si>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</si>
  <si>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</si>
  <si>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</si>
  <si>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</si>
  <si>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</si>
  <si>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</si>
  <si>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</si>
  <si>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</si>
  <si>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</si>
  <si>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</si>
  <si>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</si>
  <si>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</si>
  <si>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</si>
  <si>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</si>
  <si>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</si>
  <si>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</si>
  <si>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</si>
  <si>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</si>
  <si>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</si>
  <si>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</si>
  <si>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</si>
  <si>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</si>
  <si>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</si>
  <si>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</si>
  <si>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</si>
  <si>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</si>
  <si>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</si>
  <si>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</si>
  <si>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</si>
  <si>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</si>
  <si>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</si>
  <si>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</si>
  <si>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</si>
  <si>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</si>
  <si>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</si>
  <si>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</si>
  <si>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</si>
  <si>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</si>
  <si>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</si>
  <si>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</si>
  <si>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</si>
  <si>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</si>
  <si>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</si>
  <si>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</si>
  <si>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</si>
  <si>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</si>
  <si>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</si>
  <si>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</si>
  <si>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</si>
  <si>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</si>
  <si>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</si>
  <si>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</si>
  <si>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</si>
  <si>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</si>
  <si>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</si>
  <si>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</si>
  <si>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</si>
  <si>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</si>
  <si>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</si>
  <si>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</si>
  <si>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</si>
  <si>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</si>
  <si>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</si>
  <si>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</si>
  <si>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</si>
  <si>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</si>
  <si>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</si>
  <si>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</si>
  <si>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</si>
  <si>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</si>
  <si>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</si>
  <si>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</si>
  <si>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</si>
  <si>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</si>
  <si>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</si>
  <si>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</si>
  <si>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</si>
  <si>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</si>
  <si>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</si>
  <si>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</si>
  <si>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</si>
  <si>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</si>
  <si>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</si>
  <si>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</si>
  <si>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</si>
  <si>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</si>
  <si>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</si>
  <si>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</si>
  <si>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</si>
  <si>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</si>
  <si>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</si>
  <si>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</si>
  <si>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</si>
  <si>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</si>
  <si>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</si>
  <si>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</si>
  <si>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</si>
  <si>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</si>
  <si>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</si>
  <si>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</si>
  <si>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</si>
  <si>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</si>
  <si>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</si>
  <si>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</si>
  <si>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</si>
  <si>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</si>
  <si>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</si>
  <si>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</si>
  <si>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</si>
  <si>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</si>
  <si>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</si>
  <si>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</si>
  <si>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</si>
  <si>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</si>
  <si>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</si>
  <si>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</si>
  <si>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</si>
  <si>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</si>
  <si>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</si>
  <si>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</si>
  <si>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</si>
  <si>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</si>
  <si>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</si>
  <si>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</si>
  <si>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</si>
  <si>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</si>
  <si>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</si>
  <si>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</si>
  <si>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</si>
  <si>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</si>
  <si>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</si>
  <si>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</si>
  <si>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</si>
  <si>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</si>
  <si>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</si>
  <si>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</si>
  <si>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</si>
  <si>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</si>
  <si>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</si>
  <si>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</si>
  <si>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</si>
  <si>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</si>
  <si>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</si>
  <si>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</si>
  <si>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</si>
  <si>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</si>
  <si>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</si>
  <si>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</si>
  <si>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</si>
  <si>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</si>
  <si>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</si>
  <si>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</si>
  <si>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</si>
  <si>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</si>
  <si>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</si>
  <si>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</si>
  <si>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</si>
  <si>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</si>
  <si>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</si>
  <si>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</si>
  <si>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</si>
  <si>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</si>
  <si>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</si>
  <si>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</si>
  <si>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</si>
  <si>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</si>
  <si>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</si>
  <si>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</si>
  <si>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</si>
  <si>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</si>
  <si>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</si>
  <si>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</si>
  <si>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</si>
  <si>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</si>
  <si>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</si>
  <si>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</si>
  <si>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</si>
  <si>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</si>
  <si>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</si>
  <si>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</si>
  <si>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</si>
  <si>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</si>
  <si>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</si>
  <si>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</si>
  <si>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</si>
  <si>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</si>
  <si>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</si>
  <si>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</si>
  <si>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</si>
  <si>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</si>
  <si>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</si>
  <si>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</si>
  <si>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</si>
  <si>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</si>
  <si>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</si>
  <si>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</si>
  <si>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</si>
  <si>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</si>
  <si>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</si>
  <si>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</si>
  <si>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</si>
  <si>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</si>
  <si>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</si>
  <si>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</si>
  <si>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</si>
  <si>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</si>
  <si>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</si>
  <si>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</si>
  <si>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</si>
  <si>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</si>
  <si>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</si>
  <si>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</si>
  <si>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</si>
  <si>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</si>
  <si>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</si>
  <si>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</si>
  <si>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</si>
  <si>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</si>
  <si>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</si>
  <si>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</si>
  <si>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</si>
  <si>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</si>
  <si>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</si>
  <si>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</si>
  <si>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</si>
  <si>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</si>
  <si>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</si>
  <si>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</si>
  <si>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</si>
  <si>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</si>
  <si>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</si>
  <si>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</si>
  <si>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</si>
  <si>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</si>
  <si>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</si>
  <si>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</si>
  <si>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</si>
  <si>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</si>
  <si>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</si>
  <si>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</si>
  <si>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</si>
  <si>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</si>
  <si>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</si>
  <si>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</si>
  <si>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</si>
  <si>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</si>
  <si>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</si>
  <si>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</si>
  <si>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</si>
  <si>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</si>
  <si>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</si>
  <si>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</si>
  <si>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</si>
  <si>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</si>
  <si>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</si>
  <si>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</si>
  <si>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</si>
  <si>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</si>
  <si>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</si>
  <si>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</si>
  <si>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</si>
  <si>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</si>
  <si>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</si>
  <si>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</si>
  <si>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</si>
  <si>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</si>
  <si>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</si>
  <si>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</si>
  <si>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</si>
  <si>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</si>
  <si>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</si>
  <si>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</si>
  <si>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</si>
  <si>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</si>
  <si>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</si>
  <si>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</si>
  <si>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</si>
  <si>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</si>
  <si>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</si>
  <si>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</si>
  <si>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</si>
  <si>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</si>
  <si>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かすみがうら市長</t>
    <rPh sb="6" eb="7">
      <t>シ</t>
    </rPh>
    <rPh sb="7" eb="8">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</si>
</sst>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xmlns=""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xmlns=""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xmlns=""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xmlns=""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xmlns=""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xmlns=""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xmlns=""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xmlns=""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xmlns=""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xmlns=""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c r="A1" s="38" t="s">
        <v>9047</v>
      </c>
    </row>
    <row r="2" spans="1:7"/>
    <row r="3" spans="1:7" ht="22.5">
      <c r="B3" s="28" t="s">
        <v>8947</v>
      </c>
      <c r="C3" s="42"/>
    </row>
    <row r="4" spans="1:7" ht="22.5">
      <c r="B4" s="28"/>
      <c r="C4" s="23" t="s">
        <v>8951</v>
      </c>
    </row>
    <row r="5" spans="1:7">
      <c r="C5" s="33" t="s">
        <v>194</v>
      </c>
      <c r="D5" s="31" t="s">
        <v>8948</v>
      </c>
      <c r="E5" s="397" t="s">
        <v>8959</v>
      </c>
      <c r="F5" s="397"/>
      <c r="G5" s="398"/>
    </row>
    <row r="6" spans="1:7" ht="39.65" customHeight="1">
      <c r="C6" s="43" t="s">
        <v>8036</v>
      </c>
      <c r="D6" s="44" t="s">
        <v>8954</v>
      </c>
      <c r="E6" s="399" t="s">
        <v>8955</v>
      </c>
      <c r="F6" s="400"/>
      <c r="G6" s="401"/>
    </row>
    <row r="7" spans="1:7" ht="39.65" customHeight="1">
      <c r="C7" s="43" t="s">
        <v>8967</v>
      </c>
      <c r="D7" s="44" t="s">
        <v>8950</v>
      </c>
      <c r="E7" s="402" t="s">
        <v>8956</v>
      </c>
      <c r="F7" s="403"/>
      <c r="G7" s="404"/>
    </row>
    <row r="8" spans="1:7" ht="39.65" customHeight="1">
      <c r="C8" s="43" t="s">
        <v>8038</v>
      </c>
      <c r="D8" s="44" t="s">
        <v>8949</v>
      </c>
      <c r="E8" s="399" t="s">
        <v>8977</v>
      </c>
      <c r="F8" s="400"/>
      <c r="G8" s="401"/>
    </row>
    <row r="9" spans="1:7" ht="39.65" customHeight="1">
      <c r="C9" s="43" t="s">
        <v>8039</v>
      </c>
      <c r="D9" s="44" t="s">
        <v>8952</v>
      </c>
      <c r="E9" s="399" t="s">
        <v>8953</v>
      </c>
      <c r="F9" s="400"/>
      <c r="G9" s="401"/>
    </row>
    <row r="10" spans="1:7"/>
    <row r="11" spans="1:7" ht="22.5">
      <c r="B11" s="28" t="s">
        <v>9088</v>
      </c>
      <c r="C11" s="42"/>
    </row>
    <row r="12" spans="1:7" ht="20">
      <c r="B12" s="23" t="s">
        <v>9090</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8518</v>
      </c>
      <c r="E18" s="405" t="s">
        <v>9015</v>
      </c>
      <c r="F18" s="406"/>
      <c r="G18" s="407"/>
    </row>
    <row r="19" spans="2:12" s="25" customFormat="1" ht="18" customHeight="1">
      <c r="D19" s="23"/>
      <c r="E19" s="23"/>
      <c r="F19" s="23"/>
      <c r="G19" s="23"/>
      <c r="J19" s="24"/>
      <c r="K19" s="26"/>
      <c r="L19" s="27"/>
    </row>
    <row r="20" spans="2:12" ht="20">
      <c r="B20" s="23" t="s">
        <v>9089</v>
      </c>
      <c r="C20" s="23"/>
    </row>
    <row r="21" spans="2:12">
      <c r="C21" s="29" t="s">
        <v>194</v>
      </c>
      <c r="D21" s="29" t="s">
        <v>8971</v>
      </c>
      <c r="E21" s="396" t="s">
        <v>8959</v>
      </c>
      <c r="F21" s="397"/>
      <c r="G21" s="398"/>
    </row>
    <row r="22" spans="2:12" ht="39" customHeight="1">
      <c r="C22" s="412" t="s">
        <v>8966</v>
      </c>
      <c r="D22" s="415" t="s">
        <v>8558</v>
      </c>
      <c r="E22" s="418" t="s">
        <v>8984</v>
      </c>
      <c r="F22" s="419"/>
      <c r="G22" s="420"/>
    </row>
    <row r="23" spans="2:12" ht="27.65" customHeight="1">
      <c r="C23" s="413"/>
      <c r="D23" s="416"/>
      <c r="E23" s="411" t="s">
        <v>8995</v>
      </c>
      <c r="F23" s="46" t="s">
        <v>8972</v>
      </c>
      <c r="G23" s="44" t="s">
        <v>8986</v>
      </c>
    </row>
    <row r="24" spans="2:12" ht="27.65" customHeight="1">
      <c r="C24" s="413"/>
      <c r="D24" s="416"/>
      <c r="E24" s="411"/>
      <c r="F24" s="52" t="s">
        <v>8973</v>
      </c>
      <c r="G24" s="44" t="s">
        <v>8987</v>
      </c>
    </row>
    <row r="25" spans="2:12" ht="27.65" customHeight="1">
      <c r="C25" s="413"/>
      <c r="D25" s="416"/>
      <c r="E25" s="411"/>
      <c r="F25" s="43" t="s">
        <v>8976</v>
      </c>
      <c r="G25" s="44" t="s">
        <v>8988</v>
      </c>
    </row>
    <row r="26" spans="2:12" ht="27.65" customHeight="1">
      <c r="C26" s="413"/>
      <c r="D26" s="416"/>
      <c r="E26" s="411"/>
      <c r="F26" s="43" t="s">
        <v>8974</v>
      </c>
      <c r="G26" s="44" t="s">
        <v>8989</v>
      </c>
    </row>
    <row r="27" spans="2:12" ht="27.65" customHeight="1">
      <c r="C27" s="413"/>
      <c r="D27" s="416"/>
      <c r="E27" s="411"/>
      <c r="F27" s="43" t="s">
        <v>8975</v>
      </c>
      <c r="G27" s="44" t="s">
        <v>8990</v>
      </c>
    </row>
    <row r="28" spans="2:12" ht="27.65"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8622</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4">
      <c r="C34" s="413"/>
      <c r="D34" s="416"/>
      <c r="E34" s="411"/>
      <c r="F34" s="43" t="s">
        <v>8624</v>
      </c>
      <c r="G34" s="54" t="s">
        <v>8993</v>
      </c>
    </row>
    <row r="35" spans="2:7" ht="39" customHeight="1">
      <c r="C35" s="414"/>
      <c r="D35" s="417"/>
      <c r="E35" s="411"/>
      <c r="F35" s="43" t="s">
        <v>8982</v>
      </c>
      <c r="G35" s="55" t="s">
        <v>8983</v>
      </c>
    </row>
    <row r="36" spans="2:7" ht="128.25" customHeight="1">
      <c r="C36" s="43" t="s">
        <v>8969</v>
      </c>
      <c r="D36" s="50" t="s">
        <v>8626</v>
      </c>
      <c r="E36" s="399" t="s">
        <v>8997</v>
      </c>
      <c r="F36" s="406"/>
      <c r="G36" s="407"/>
    </row>
    <row r="37" spans="2:7" ht="18.75" customHeight="1"/>
    <row r="38" spans="2:7" ht="20">
      <c r="B38" s="23" t="s">
        <v>8994</v>
      </c>
    </row>
    <row r="39" spans="2:7" ht="20">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5" activePane="bottomLeft" state="frozen"/>
      <selection pane="bottomLeft"/>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8932</v>
      </c>
      <c r="J6" s="351" t="s">
        <v>9017</v>
      </c>
    </row>
    <row r="7" spans="1:10" ht="33" customHeight="1" thickBot="1">
      <c r="C7" s="223" t="s">
        <v>8037</v>
      </c>
      <c r="D7" s="473" t="s">
        <v>184</v>
      </c>
      <c r="E7" s="474"/>
      <c r="F7" s="475"/>
      <c r="G7" s="304" t="str">
        <f>IF(ISBLANK(H7),"必須","入力済")</f>
        <v>必須</v>
      </c>
      <c r="H7" s="88"/>
      <c r="I7" s="224" t="s">
        <v>8932</v>
      </c>
      <c r="J7" s="352" t="s">
        <v>9018</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8750</v>
      </c>
      <c r="F9" s="477"/>
      <c r="G9" s="305" t="str">
        <f>IF(ISBLANK(H9),"必須","入力済")</f>
        <v>必須</v>
      </c>
      <c r="H9" s="59"/>
      <c r="I9" s="228" t="s">
        <v>8787</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8753</v>
      </c>
      <c r="F17" s="479"/>
      <c r="G17" s="307" t="str">
        <f>IF(ISBLANK(H17),"必須","入力済")</f>
        <v>必須</v>
      </c>
      <c r="H17" s="118"/>
      <c r="I17" s="234" t="s">
        <v>8787</v>
      </c>
      <c r="J17" s="357" t="s">
        <v>8749</v>
      </c>
    </row>
    <row r="18" spans="3:10" ht="33.5"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8535</v>
      </c>
      <c r="D19" s="489" t="s">
        <v>8601</v>
      </c>
      <c r="E19" s="465" t="s">
        <v>8560</v>
      </c>
      <c r="F19" s="466"/>
      <c r="G19" s="304" t="str">
        <f>IF(ISBLANK(H19),"必須","入力済")</f>
        <v>必須</v>
      </c>
      <c r="H19" s="63"/>
      <c r="I19" s="236" t="s">
        <v>8624</v>
      </c>
      <c r="J19" s="359" t="s">
        <v>9083</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c r="C21" s="227" t="s">
        <v>8537</v>
      </c>
      <c r="D21" s="469"/>
      <c r="E21" s="480" t="s">
        <v>9067</v>
      </c>
      <c r="F21" s="481"/>
      <c r="G21" s="305" t="str">
        <f>IF(ISBLANK(H21),"必須","入力済")</f>
        <v>必須</v>
      </c>
      <c r="H21" s="119"/>
      <c r="I21" s="238" t="s">
        <v>8788</v>
      </c>
      <c r="J21" s="354" t="s">
        <v>8767</v>
      </c>
    </row>
    <row r="22" spans="3:10" ht="33">
      <c r="C22" s="227" t="s">
        <v>8538</v>
      </c>
      <c r="D22" s="469"/>
      <c r="E22" s="448" t="s">
        <v>8472</v>
      </c>
      <c r="F22" s="449"/>
      <c r="G22" s="309" t="str">
        <f>IF(ISBLANK(H22),"必須","入力済")</f>
        <v>必須</v>
      </c>
      <c r="H22" s="118"/>
      <c r="I22" s="237" t="s">
        <v>8786</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必須</v>
      </c>
      <c r="H26" s="63"/>
      <c r="I26" s="240" t="s">
        <v>8624</v>
      </c>
      <c r="J26" s="353" t="s">
        <v>9068</v>
      </c>
    </row>
    <row r="27" spans="3:10" ht="49.5">
      <c r="C27" s="227" t="s">
        <v>8543</v>
      </c>
      <c r="D27" s="506"/>
      <c r="E27" s="476" t="s">
        <v>8562</v>
      </c>
      <c r="F27" s="477"/>
      <c r="G27" s="305" t="str">
        <f t="shared" si="0"/>
        <v>必須</v>
      </c>
      <c r="H27" s="119"/>
      <c r="I27" s="241" t="s">
        <v>8788</v>
      </c>
      <c r="J27" s="361" t="s">
        <v>8768</v>
      </c>
    </row>
    <row r="28" spans="3:10" ht="33">
      <c r="C28" s="227" t="s">
        <v>8544</v>
      </c>
      <c r="D28" s="506"/>
      <c r="E28" s="480" t="s">
        <v>8563</v>
      </c>
      <c r="F28" s="481"/>
      <c r="G28" s="305" t="str">
        <f t="shared" si="0"/>
        <v>必須</v>
      </c>
      <c r="H28" s="119"/>
      <c r="I28" s="241" t="s">
        <v>8786</v>
      </c>
      <c r="J28" s="361" t="s">
        <v>8548</v>
      </c>
    </row>
    <row r="29" spans="3:10" ht="33.5" thickBot="1">
      <c r="C29" s="229" t="s">
        <v>8545</v>
      </c>
      <c r="D29" s="507"/>
      <c r="E29" s="440" t="s">
        <v>8520</v>
      </c>
      <c r="F29" s="442"/>
      <c r="G29" s="311" t="str">
        <f t="shared" si="0"/>
        <v>必須</v>
      </c>
      <c r="H29" s="97"/>
      <c r="I29" s="242" t="s">
        <v>8786</v>
      </c>
      <c r="J29" s="362" t="s">
        <v>8769</v>
      </c>
    </row>
    <row r="30" spans="3:10" ht="49.5" customHeight="1">
      <c r="C30" s="225" t="s">
        <v>8546</v>
      </c>
      <c r="D30" s="463" t="s">
        <v>8564</v>
      </c>
      <c r="E30" s="465" t="s">
        <v>185</v>
      </c>
      <c r="F30" s="466"/>
      <c r="G30" s="312" t="str">
        <f t="shared" si="0"/>
        <v>必須</v>
      </c>
      <c r="H30" s="63"/>
      <c r="I30" s="236" t="s">
        <v>8624</v>
      </c>
      <c r="J30" s="353" t="s">
        <v>11103</v>
      </c>
    </row>
    <row r="31" spans="3:10" ht="50" thickBot="1">
      <c r="C31" s="229" t="s">
        <v>8547</v>
      </c>
      <c r="D31" s="464"/>
      <c r="E31" s="482" t="s">
        <v>8752</v>
      </c>
      <c r="F31" s="483"/>
      <c r="G31" s="311" t="str">
        <f t="shared" si="0"/>
        <v>必須</v>
      </c>
      <c r="H31" s="120"/>
      <c r="I31" s="244" t="s">
        <v>8788</v>
      </c>
      <c r="J31" s="363" t="s">
        <v>8770</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20">
      <c r="B35" s="23" t="s">
        <v>8534</v>
      </c>
      <c r="C35" s="23"/>
      <c r="D35" s="23"/>
      <c r="E35" s="23"/>
      <c r="I35" s="26"/>
      <c r="J35" s="27"/>
    </row>
    <row r="36" spans="2:10" ht="20.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8753</v>
      </c>
      <c r="F40" s="449"/>
      <c r="G40" s="308" t="str">
        <f>IF(ISBLANK(H40),"必須","入力済")</f>
        <v>必須</v>
      </c>
      <c r="H40" s="118"/>
      <c r="I40" s="234" t="s">
        <v>8788</v>
      </c>
      <c r="J40" s="366" t="s">
        <v>8755</v>
      </c>
    </row>
    <row r="41" spans="2:10" ht="33.5"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8535</v>
      </c>
      <c r="D42" s="490" t="s">
        <v>8568</v>
      </c>
      <c r="E42" s="465" t="s">
        <v>8560</v>
      </c>
      <c r="F42" s="466"/>
      <c r="G42" s="304" t="str">
        <f>IF(ISBLANK(H42),"必須","入力済")</f>
        <v>必須</v>
      </c>
      <c r="H42" s="63"/>
      <c r="I42" s="236" t="s">
        <v>8624</v>
      </c>
      <c r="J42" s="359" t="s">
        <v>9084</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 thickBot="1">
      <c r="C44" s="229" t="s">
        <v>8537</v>
      </c>
      <c r="D44" s="492"/>
      <c r="E44" s="438" t="s">
        <v>9067</v>
      </c>
      <c r="F44" s="439"/>
      <c r="G44" s="311" t="str">
        <f>IF(ISBLANK(H44),"必須","入力済")</f>
        <v>必須</v>
      </c>
      <c r="H44" s="120"/>
      <c r="I44" s="244" t="s">
        <v>8788</v>
      </c>
      <c r="J44" s="363" t="s">
        <v>8767</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2.5">
      <c r="B48" s="28" t="s">
        <v>8477</v>
      </c>
      <c r="C48" s="23"/>
      <c r="D48" s="23"/>
      <c r="E48" s="23"/>
      <c r="I48" s="26"/>
      <c r="J48" s="27"/>
    </row>
    <row r="49" spans="2:11" ht="20">
      <c r="B49" s="23" t="s">
        <v>8549</v>
      </c>
      <c r="C49" s="24"/>
      <c r="D49" s="24"/>
      <c r="E49" s="24"/>
      <c r="I49" s="26"/>
      <c r="J49" s="27"/>
    </row>
    <row r="50" spans="2:11" ht="20.5" thickBot="1">
      <c r="C50" s="218" t="s">
        <v>194</v>
      </c>
      <c r="D50" s="421" t="s">
        <v>189</v>
      </c>
      <c r="E50" s="422"/>
      <c r="F50" s="423"/>
      <c r="G50" s="218" t="s">
        <v>8558</v>
      </c>
      <c r="H50" s="219" t="s">
        <v>190</v>
      </c>
      <c r="I50" s="218" t="s">
        <v>8622</v>
      </c>
      <c r="J50" s="220" t="s">
        <v>8626</v>
      </c>
    </row>
    <row r="51" spans="2:11" ht="53.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8932</v>
      </c>
      <c r="J52" s="369" t="s">
        <v>9023</v>
      </c>
    </row>
    <row r="53" spans="2:11" ht="49.5" customHeight="1" thickBot="1">
      <c r="C53" s="223" t="s">
        <v>8038</v>
      </c>
      <c r="D53" s="443" t="s">
        <v>9056</v>
      </c>
      <c r="E53" s="444"/>
      <c r="F53" s="445"/>
      <c r="G53" s="318" t="str">
        <f>IF(ISBLANK(H53),"必須","入力済")</f>
        <v>必須</v>
      </c>
      <c r="H53" s="68"/>
      <c r="I53" s="250" t="s">
        <v>8786</v>
      </c>
      <c r="J53" s="370" t="s">
        <v>9082</v>
      </c>
    </row>
    <row r="54" spans="2:11">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6" customHeight="1" thickBot="1">
      <c r="B61" s="254"/>
      <c r="C61" s="218" t="s">
        <v>194</v>
      </c>
      <c r="D61" s="421" t="s">
        <v>189</v>
      </c>
      <c r="E61" s="422"/>
      <c r="F61" s="423"/>
      <c r="G61" s="218" t="s">
        <v>8558</v>
      </c>
      <c r="H61" s="219" t="s">
        <v>190</v>
      </c>
      <c r="I61" s="218" t="s">
        <v>8622</v>
      </c>
      <c r="J61" s="220" t="s">
        <v>8626</v>
      </c>
    </row>
    <row r="62" spans="2:11" s="253" customFormat="1" ht="36.65" customHeight="1" thickBot="1">
      <c r="B62" s="255"/>
      <c r="C62" s="256" t="s">
        <v>8757</v>
      </c>
      <c r="D62" s="444" t="s">
        <v>8756</v>
      </c>
      <c r="E62" s="444"/>
      <c r="F62" s="445"/>
      <c r="G62" s="319" t="str">
        <f>IF(ISBLANK(H62),"必須","入力済")</f>
        <v>必須</v>
      </c>
      <c r="H62" s="95"/>
      <c r="I62" s="257" t="s">
        <v>8624</v>
      </c>
      <c r="J62" s="364" t="s">
        <v>9077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11108</v>
      </c>
      <c r="H66" s="337" t="str">
        <f>IFERROR(VLOOKUP(A67,参照A!ET5:EU71,2,FALSE), "")</f>
        <v>茨城県</v>
      </c>
      <c r="I66" s="261" t="s">
        <v>8639</v>
      </c>
      <c r="J66" s="353" t="s">
        <v>8637</v>
      </c>
    </row>
    <row r="67" spans="1:10" ht="33" customHeight="1">
      <c r="A67" s="262" t="str">
        <f>行政用!H18</f>
        <v>茨城県_08</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9078</v>
      </c>
    </row>
    <row r="73" spans="1:10" ht="33" customHeight="1" thickBot="1">
      <c r="C73" s="229" t="s">
        <v>8537</v>
      </c>
      <c r="D73" s="464"/>
      <c r="E73" s="440" t="s">
        <v>8579</v>
      </c>
      <c r="F73" s="442"/>
      <c r="G73" s="306" t="str">
        <f>IF(ISBLANK(H73),"必須","入力済")</f>
        <v>必須</v>
      </c>
      <c r="H73" s="62"/>
      <c r="I73" s="270" t="s">
        <v>8624</v>
      </c>
      <c r="J73" s="355" t="s">
        <v>9079</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3" t="s">
        <v>8474</v>
      </c>
      <c r="E75" s="444"/>
      <c r="F75" s="445"/>
      <c r="G75" s="321" t="str">
        <f>IF(ISBLANK(H75),"可能な限り","入力済")</f>
        <v>可能な限り</v>
      </c>
      <c r="H75" s="69"/>
      <c r="I75" s="273" t="s">
        <v>8786</v>
      </c>
      <c r="J75" s="364" t="s">
        <v>8772</v>
      </c>
    </row>
    <row r="76" spans="1:10" ht="66" customHeight="1" thickBot="1">
      <c r="C76" s="223" t="s">
        <v>8540</v>
      </c>
      <c r="D76" s="443" t="s">
        <v>8612</v>
      </c>
      <c r="E76" s="444"/>
      <c r="F76" s="445"/>
      <c r="G76" s="313" t="str">
        <f>IF(ISBLANK(H76),"必須","入力済")</f>
        <v>必須</v>
      </c>
      <c r="H76" s="70"/>
      <c r="I76" s="274" t="s">
        <v>8624</v>
      </c>
      <c r="J76" s="364" t="s">
        <v>9095</v>
      </c>
    </row>
    <row r="77" spans="1:10" ht="33.5" thickBot="1">
      <c r="C77" s="223" t="s">
        <v>8541</v>
      </c>
      <c r="D77" s="443" t="s">
        <v>8475</v>
      </c>
      <c r="E77" s="444"/>
      <c r="F77" s="445"/>
      <c r="G77" s="307" t="str">
        <f>IF(ISBLANK(H77),"該当の場合は必須","入力済")</f>
        <v>該当の場合は必須</v>
      </c>
      <c r="H77" s="99"/>
      <c r="I77" s="275" t="s">
        <v>8788</v>
      </c>
      <c r="J77" s="364" t="s">
        <v>8773</v>
      </c>
    </row>
    <row r="78" spans="1:10" ht="33" customHeight="1" thickBot="1">
      <c r="C78" s="223" t="s">
        <v>8542</v>
      </c>
      <c r="D78" s="443" t="s">
        <v>8061</v>
      </c>
      <c r="E78" s="444"/>
      <c r="F78" s="445"/>
      <c r="G78" s="321" t="str">
        <f>IF(ISBLANK(H78),"可能な限り","入力済")</f>
        <v>可能な限り</v>
      </c>
      <c r="H78" s="72"/>
      <c r="I78" s="276" t="s">
        <v>8786</v>
      </c>
      <c r="J78" s="364" t="s">
        <v>9080</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必須</v>
      </c>
      <c r="H83" s="62"/>
      <c r="I83" s="247" t="s">
        <v>8624</v>
      </c>
      <c r="J83" s="355" t="s">
        <v>9029</v>
      </c>
    </row>
    <row r="84" spans="2:10" ht="33">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9078</v>
      </c>
    </row>
    <row r="89" spans="2:10" ht="33" customHeight="1" thickBot="1">
      <c r="C89" s="229" t="s">
        <v>8536</v>
      </c>
      <c r="D89" s="501"/>
      <c r="E89" s="438" t="s">
        <v>8579</v>
      </c>
      <c r="F89" s="439"/>
      <c r="G89" s="326" t="str">
        <f>IF(ISBLANK(H89),"必須","入力済")</f>
        <v>必須</v>
      </c>
      <c r="H89" s="65"/>
      <c r="I89" s="286" t="s">
        <v>8624</v>
      </c>
      <c r="J89" s="363" t="s">
        <v>9079</v>
      </c>
    </row>
    <row r="90" spans="2:10" ht="33" customHeight="1" thickBot="1">
      <c r="C90" s="223" t="s">
        <v>8537</v>
      </c>
      <c r="D90" s="503" t="s">
        <v>8758</v>
      </c>
      <c r="E90" s="504"/>
      <c r="F90" s="505"/>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可能な限り</v>
      </c>
      <c r="H91" s="79"/>
      <c r="I91" s="289" t="s">
        <v>8786</v>
      </c>
      <c r="J91" s="367" t="s">
        <v>8775</v>
      </c>
    </row>
    <row r="92" spans="2:10" ht="66" customHeight="1" thickBot="1">
      <c r="C92" s="223" t="s">
        <v>8539</v>
      </c>
      <c r="D92" s="427" t="s">
        <v>8612</v>
      </c>
      <c r="E92" s="428"/>
      <c r="F92" s="429"/>
      <c r="G92" s="329" t="str">
        <f>IF(ISBLANK(H92),"必須","入力済")</f>
        <v>必須</v>
      </c>
      <c r="H92" s="71"/>
      <c r="I92" s="290" t="s">
        <v>8624</v>
      </c>
      <c r="J92" s="367" t="s">
        <v>9095</v>
      </c>
    </row>
    <row r="93" spans="2:10" ht="33.5"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9081</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c r="F96" s="277"/>
      <c r="G96" s="277"/>
      <c r="H96" s="252"/>
      <c r="I96" s="26"/>
      <c r="J96" s="27"/>
    </row>
    <row r="97" spans="2:10" ht="2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必須</v>
      </c>
      <c r="H99" s="65"/>
      <c r="I99" s="283" t="s">
        <v>8624</v>
      </c>
      <c r="J99" s="363" t="s">
        <v>9030</v>
      </c>
    </row>
    <row r="100" spans="2:10" ht="33">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9078</v>
      </c>
    </row>
    <row r="105" spans="2:10" ht="33" customHeight="1" thickBot="1">
      <c r="C105" s="229" t="s">
        <v>8536</v>
      </c>
      <c r="D105" s="501"/>
      <c r="E105" s="438" t="s">
        <v>8579</v>
      </c>
      <c r="F105" s="439"/>
      <c r="G105" s="326" t="str">
        <f>IF(ISBLANK(H105),"必須","入力済")</f>
        <v>必須</v>
      </c>
      <c r="H105" s="65"/>
      <c r="I105" s="286" t="s">
        <v>8624</v>
      </c>
      <c r="J105" s="363" t="s">
        <v>9079</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9095</v>
      </c>
    </row>
    <row r="109" spans="2:10" ht="33.5"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9081</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9031</v>
      </c>
    </row>
    <row r="116" spans="2:10" ht="33">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9078</v>
      </c>
    </row>
    <row r="121" spans="2:10" ht="33" customHeight="1" thickBot="1">
      <c r="C121" s="229" t="s">
        <v>8536</v>
      </c>
      <c r="D121" s="501"/>
      <c r="E121" s="438" t="s">
        <v>8579</v>
      </c>
      <c r="F121" s="439"/>
      <c r="G121" s="326" t="str">
        <f>IF(ISBLANK(H121),"必須","入力済")</f>
        <v>必須</v>
      </c>
      <c r="H121" s="64"/>
      <c r="I121" s="286" t="s">
        <v>8624</v>
      </c>
      <c r="J121" s="363" t="s">
        <v>9079</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9095</v>
      </c>
    </row>
    <row r="125" spans="2:10" ht="33.5"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9081</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c r="F128" s="277"/>
      <c r="G128" s="277"/>
      <c r="H128" s="252"/>
      <c r="I128" s="26"/>
      <c r="J128" s="27"/>
    </row>
    <row r="129" spans="2:10" ht="2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9032</v>
      </c>
    </row>
    <row r="132" spans="2:10" ht="33">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9078</v>
      </c>
    </row>
    <row r="137" spans="2:10" ht="33" customHeight="1" thickBot="1">
      <c r="C137" s="229" t="s">
        <v>8536</v>
      </c>
      <c r="D137" s="501"/>
      <c r="E137" s="438" t="s">
        <v>8579</v>
      </c>
      <c r="F137" s="439"/>
      <c r="G137" s="326" t="str">
        <f>IF(ISBLANK(H137),"必須","入力済")</f>
        <v>必須</v>
      </c>
      <c r="H137" s="65"/>
      <c r="I137" s="286" t="s">
        <v>8624</v>
      </c>
      <c r="J137" s="363" t="s">
        <v>9079</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9095</v>
      </c>
    </row>
    <row r="141" spans="2:10" ht="33.5"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9081</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c r="F144" s="277"/>
      <c r="G144" s="277"/>
      <c r="H144" s="252"/>
      <c r="I144" s="26"/>
      <c r="J144" s="27"/>
    </row>
    <row r="145" spans="2:10" ht="20">
      <c r="B145" s="23" t="s">
        <v>9036</v>
      </c>
      <c r="C145" s="24"/>
      <c r="D145" s="24"/>
      <c r="E145" s="24"/>
      <c r="F145" s="277"/>
      <c r="G145" s="277"/>
      <c r="H145" s="252"/>
      <c r="I145" s="26"/>
      <c r="J145" s="27"/>
    </row>
    <row r="146" spans="2:10" ht="20.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8786</v>
      </c>
      <c r="J147" s="364" t="s">
        <v>8776</v>
      </c>
    </row>
    <row r="148" spans="2:10" ht="33" customHeight="1" thickBot="1">
      <c r="C148" s="223" t="s">
        <v>8037</v>
      </c>
      <c r="D148" s="443" t="s">
        <v>8581</v>
      </c>
      <c r="E148" s="444"/>
      <c r="F148" s="445"/>
      <c r="G148" s="313" t="str">
        <f>IF(ISBLANK(H148),"必須","入力済")</f>
        <v>必須</v>
      </c>
      <c r="H148" s="93"/>
      <c r="I148" s="276" t="s">
        <v>8786</v>
      </c>
      <c r="J148" s="364" t="s">
        <v>8777</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c r="C150" s="223" t="s">
        <v>8039</v>
      </c>
      <c r="D150" s="427" t="s">
        <v>8583</v>
      </c>
      <c r="E150" s="428"/>
      <c r="F150" s="429"/>
      <c r="G150" s="322" t="str">
        <f>IF(ISBLANK(H150),"必須","入力済")</f>
        <v>必須</v>
      </c>
      <c r="H150" s="77"/>
      <c r="I150" s="271" t="s">
        <v>9041</v>
      </c>
      <c r="J150" s="367" t="s">
        <v>8778</v>
      </c>
    </row>
    <row r="151" spans="2:10" ht="18.5" thickBot="1"/>
    <row r="152" spans="2:10" ht="63" customHeight="1" thickBot="1">
      <c r="C152" s="223" t="s">
        <v>8040</v>
      </c>
      <c r="D152" s="443" t="s">
        <v>8611</v>
      </c>
      <c r="E152" s="444"/>
      <c r="F152" s="445"/>
      <c r="G152" s="318" t="str">
        <f>IF(ISBLANK($H$152), "必須",  "入力済")</f>
        <v>必須</v>
      </c>
      <c r="H152" s="94"/>
      <c r="I152" s="275" t="s">
        <v>8786</v>
      </c>
      <c r="J152" s="364" t="s">
        <v>8779</v>
      </c>
    </row>
    <row r="153" spans="2:10">
      <c r="F153" s="251"/>
      <c r="G153" s="251"/>
      <c r="H153" s="252"/>
      <c r="I153" s="26"/>
      <c r="J153" s="27"/>
    </row>
    <row r="154" spans="2:10" ht="22.5">
      <c r="B154" s="28" t="s">
        <v>8479</v>
      </c>
      <c r="C154" s="23"/>
      <c r="D154" s="23"/>
      <c r="E154" s="23"/>
      <c r="I154" s="26"/>
      <c r="J154" s="27"/>
    </row>
    <row r="155" spans="2:10" ht="20">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 thickBot="1">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5" thickBot="1">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8746</v>
      </c>
      <c r="E161" s="444"/>
      <c r="F161" s="445"/>
      <c r="G161" s="321" t="str">
        <f>IF(ISBLANK(H161),"必須","入力済")</f>
        <v>必須</v>
      </c>
      <c r="H161" s="69"/>
      <c r="I161" s="273" t="s">
        <v>8786</v>
      </c>
      <c r="J161" s="364" t="s">
        <v>8780</v>
      </c>
    </row>
    <row r="162" spans="2:10" ht="33" customHeight="1" thickBot="1">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IF(ISBLANK(H164),"必須","入力済")</f>
        <v>必須</v>
      </c>
      <c r="H164" s="70"/>
      <c r="I164" s="272" t="s">
        <v>8624</v>
      </c>
      <c r="J164" s="383" t="s">
        <v>8684</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5" thickBot="1">
      <c r="C169" s="223" t="s">
        <v>8542</v>
      </c>
      <c r="D169" s="430" t="s">
        <v>8760</v>
      </c>
      <c r="E169" s="431"/>
      <c r="F169" s="432"/>
      <c r="G169" s="328" t="str">
        <f>IF(ISBLANK(H169),"必須","入力済")</f>
        <v>必須</v>
      </c>
      <c r="H169" s="74"/>
      <c r="I169" s="271" t="s">
        <v>8788</v>
      </c>
      <c r="J169" s="367" t="s">
        <v>8782</v>
      </c>
    </row>
    <row r="170" spans="2:10" ht="33.5" thickBot="1">
      <c r="C170" s="223" t="s">
        <v>8543</v>
      </c>
      <c r="D170" s="427" t="s">
        <v>8761</v>
      </c>
      <c r="E170" s="428"/>
      <c r="F170" s="429"/>
      <c r="G170" s="328" t="str">
        <f>IF(ISBLANK(H170),"必須","入力済")</f>
        <v>必須</v>
      </c>
      <c r="H170" s="74"/>
      <c r="I170" s="271" t="s">
        <v>8788</v>
      </c>
      <c r="J170" s="367" t="s">
        <v>8783</v>
      </c>
    </row>
    <row r="171" spans="2:10">
      <c r="F171" s="277"/>
      <c r="G171" s="277"/>
      <c r="H171" s="298"/>
      <c r="I171" s="26"/>
      <c r="J171" s="27"/>
    </row>
    <row r="172" spans="2:10" ht="22.5">
      <c r="B172" s="28" t="s">
        <v>8513</v>
      </c>
      <c r="C172" s="23"/>
      <c r="D172" s="23"/>
      <c r="E172" s="23"/>
      <c r="I172" s="26"/>
      <c r="J172" s="27"/>
    </row>
    <row r="173" spans="2:10" ht="20">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99.5" thickBot="1">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c r="C176" s="223" t="s">
        <v>8038</v>
      </c>
      <c r="D176" s="427" t="s">
        <v>8587</v>
      </c>
      <c r="E176" s="428"/>
      <c r="F176" s="429"/>
      <c r="G176" s="322" t="str">
        <f>IF(ISBLANK(H176),"必須","入力済")</f>
        <v>必須</v>
      </c>
      <c r="H176" s="71"/>
      <c r="I176" s="288" t="s">
        <v>8624</v>
      </c>
      <c r="J176" s="367" t="s">
        <v>8682</v>
      </c>
    </row>
    <row r="177" spans="2:10" ht="33.5" thickBot="1">
      <c r="C177" s="223" t="s">
        <v>8039</v>
      </c>
      <c r="D177" s="427" t="s">
        <v>8588</v>
      </c>
      <c r="E177" s="428"/>
      <c r="F177" s="429"/>
      <c r="G177" s="322" t="str">
        <f>IF(ISBLANK(H177),"必須","入力済")</f>
        <v>必須</v>
      </c>
      <c r="H177" s="74"/>
      <c r="I177" s="299" t="s">
        <v>8788</v>
      </c>
      <c r="J177" s="367" t="s">
        <v>8784</v>
      </c>
    </row>
    <row r="178" spans="2:10" ht="33" customHeight="1">
      <c r="C178" s="225" t="s">
        <v>8040</v>
      </c>
      <c r="D178" s="433" t="s">
        <v>8589</v>
      </c>
      <c r="E178" s="436" t="s">
        <v>8686</v>
      </c>
      <c r="F178" s="437"/>
      <c r="G178" s="334" t="str">
        <f>IF(ISBLANK(H178),"必須","入力済")</f>
        <v>必須</v>
      </c>
      <c r="H178" s="78"/>
      <c r="I178" s="243" t="s">
        <v>8624</v>
      </c>
      <c r="J178" s="387" t="s">
        <v>9069</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c r="C180" s="227" t="s">
        <v>8536</v>
      </c>
      <c r="D180" s="434"/>
      <c r="E180" s="446" t="s">
        <v>9038</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8788</v>
      </c>
      <c r="J183" s="354" t="s">
        <v>8785</v>
      </c>
    </row>
    <row r="184" spans="2:10" ht="33" customHeight="1" thickBot="1">
      <c r="C184" s="229" t="s">
        <v>8540</v>
      </c>
      <c r="D184" s="435"/>
      <c r="E184" s="438" t="s">
        <v>8590</v>
      </c>
      <c r="F184" s="439"/>
      <c r="G184" s="326" t="str">
        <f>IF(ISBLANK(H184),"必須","入力済")</f>
        <v>必須</v>
      </c>
      <c r="H184" s="75"/>
      <c r="I184" s="301" t="s">
        <v>8786</v>
      </c>
      <c r="J184" s="363" t="s">
        <v>9070</v>
      </c>
    </row>
    <row r="185" spans="2:10"/>
    <row r="186" spans="2:10" ht="22.5">
      <c r="B186" s="28" t="s">
        <v>8517</v>
      </c>
      <c r="C186" s="23"/>
      <c r="D186" s="23"/>
      <c r="E186" s="23"/>
    </row>
    <row r="187" spans="2:10" ht="20.5" thickBot="1">
      <c r="C187" s="218" t="s">
        <v>194</v>
      </c>
      <c r="D187" s="421" t="s">
        <v>189</v>
      </c>
      <c r="E187" s="422"/>
      <c r="F187" s="423"/>
      <c r="G187" s="218" t="s">
        <v>8558</v>
      </c>
      <c r="H187" s="219" t="s">
        <v>190</v>
      </c>
      <c r="I187" s="218" t="s">
        <v>8622</v>
      </c>
      <c r="J187" s="220" t="s">
        <v>8626</v>
      </c>
    </row>
    <row r="188" spans="2:10" ht="264.5" thickBot="1">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5" customHeight="1"/>
    <row r="190" spans="2:10" ht="24" customHeight="1"/>
    <row r="191" spans="2:10" ht="8.15" customHeight="1" thickBot="1"/>
    <row r="192" spans="2:10" ht="49.5" customHeight="1" thickBot="1">
      <c r="H192" s="302" t="s">
        <v>11109</v>
      </c>
    </row>
    <row r="193" spans="8:8" ht="8.15" customHeight="1"/>
    <row r="194" spans="8:8" ht="24" customHeight="1"/>
    <row r="195" spans="8:8" ht="8.15"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U18" sqref="A18:XFD18"/>
    </sheetView>
  </sheetViews>
  <sheetFormatPr defaultColWidth="0" defaultRowHeight="17.5" zeroHeight="1"/>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c r="A1" s="127"/>
    </row>
    <row r="2" spans="1:53" ht="23.15" customHeight="1" thickBot="1">
      <c r="R2" s="129" t="s">
        <v>9098</v>
      </c>
    </row>
    <row r="3" spans="1:53" ht="18" customHeight="1" thickBot="1">
      <c r="B3" s="823" t="str">
        <f>IF(ISBLANK(行政用!H17), "", 行政用!H17)</f>
        <v>かすみがうら市長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49999999999999"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49999999999999"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49999999999999"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49999999999999"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5"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5"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5"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5"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135"/>
      <c r="AA88" s="135"/>
      <c r="AB88" s="135"/>
      <c r="AC88" s="135"/>
      <c r="AD88" s="135"/>
      <c r="AE88" s="135"/>
      <c r="AF88" s="135"/>
      <c r="AG88" s="135"/>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 zeroHeight="1"/>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5" customHeight="1">
      <c r="B4" s="43">
        <v>1</v>
      </c>
      <c r="C4" s="44" t="s">
        <v>8659</v>
      </c>
      <c r="D4" s="45" t="s">
        <v>11110</v>
      </c>
      <c r="E4" s="46" t="s">
        <v>8652</v>
      </c>
      <c r="F4" s="44" t="s">
        <v>8665</v>
      </c>
    </row>
    <row r="5" spans="1:6" ht="39.65" customHeight="1">
      <c r="B5" s="43">
        <v>2</v>
      </c>
      <c r="C5" s="44" t="s">
        <v>8653</v>
      </c>
      <c r="D5" s="45" t="s">
        <v>11110</v>
      </c>
      <c r="E5" s="46" t="s">
        <v>8652</v>
      </c>
      <c r="F5" s="47" t="s">
        <v>8654</v>
      </c>
    </row>
    <row r="6" spans="1:6" ht="39.65" customHeight="1">
      <c r="B6" s="43">
        <v>3</v>
      </c>
      <c r="C6" s="44" t="s">
        <v>8655</v>
      </c>
      <c r="D6" s="45" t="s">
        <v>11110</v>
      </c>
      <c r="E6" s="46" t="s">
        <v>8652</v>
      </c>
      <c r="F6" s="47" t="s">
        <v>8656</v>
      </c>
    </row>
    <row r="7" spans="1:6" ht="39.65" customHeight="1">
      <c r="B7" s="43">
        <v>4</v>
      </c>
      <c r="C7" s="44" t="s">
        <v>8657</v>
      </c>
      <c r="D7" s="45" t="s">
        <v>11110</v>
      </c>
      <c r="E7" s="46" t="s">
        <v>8652</v>
      </c>
      <c r="F7" s="47" t="s">
        <v>8658</v>
      </c>
    </row>
    <row r="8" spans="1:6" ht="39.65" customHeight="1">
      <c r="B8" s="43">
        <v>5</v>
      </c>
      <c r="C8" s="47" t="s">
        <v>8662</v>
      </c>
      <c r="D8" s="45" t="s">
        <v>11110</v>
      </c>
      <c r="E8" s="48" t="s">
        <v>8683</v>
      </c>
      <c r="F8" s="47" t="s">
        <v>8663</v>
      </c>
    </row>
    <row r="9" spans="1:6" ht="39.65" customHeight="1">
      <c r="B9" s="43">
        <v>6</v>
      </c>
      <c r="C9" s="44" t="s">
        <v>8681</v>
      </c>
      <c r="D9" s="45" t="s">
        <v>11110</v>
      </c>
      <c r="E9" s="49" t="str">
        <f>IF(OR(入力フォーム!H152&gt;0, 入力フォーム!H62="現況地目や共有持分割合等の単位にまとめて届出"), "必須", "不要")</f>
        <v>不要</v>
      </c>
      <c r="F9" s="47" t="s">
        <v>8759</v>
      </c>
    </row>
    <row r="10" spans="1:6" ht="39.65" customHeight="1">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5" activePane="bottomLeft" state="frozen"/>
      <selection activeCell="E16" sqref="E16:G16"/>
      <selection pane="bottomLeft" activeCell="D15" sqref="D15"/>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2.5">
      <c r="B3" s="28" t="s">
        <v>8765</v>
      </c>
      <c r="C3" s="338"/>
      <c r="D3" s="338"/>
      <c r="E3" s="338"/>
      <c r="H3" s="339"/>
      <c r="I3" s="339"/>
      <c r="J3" s="340"/>
      <c r="L3" s="339"/>
    </row>
    <row r="4" spans="1:12" s="253" customFormat="1" ht="22.5">
      <c r="C4" s="341" t="s">
        <v>9010</v>
      </c>
      <c r="E4" s="338"/>
      <c r="H4" s="339"/>
      <c r="I4" s="339"/>
      <c r="J4" s="340"/>
      <c r="L4" s="339"/>
    </row>
    <row r="5" spans="1:12" s="253" customFormat="1" ht="22.5">
      <c r="C5" s="341"/>
      <c r="D5" s="342" t="s">
        <v>9008</v>
      </c>
      <c r="E5" s="338"/>
      <c r="H5" s="339"/>
      <c r="I5" s="339"/>
      <c r="J5" s="340"/>
      <c r="L5" s="339"/>
    </row>
    <row r="6" spans="1:12" s="253" customFormat="1" ht="22.5">
      <c r="C6" s="341"/>
      <c r="D6" s="217" t="s">
        <v>9000</v>
      </c>
      <c r="E6" s="338"/>
      <c r="H6" s="339"/>
      <c r="I6" s="339"/>
      <c r="J6" s="340"/>
      <c r="L6" s="339"/>
    </row>
    <row r="7" spans="1:12" s="253" customFormat="1" ht="22.5">
      <c r="C7" s="341"/>
      <c r="D7" s="217" t="s">
        <v>9063</v>
      </c>
      <c r="E7" s="338"/>
      <c r="H7" s="339"/>
      <c r="I7" s="339"/>
      <c r="J7" s="340"/>
      <c r="L7" s="339"/>
    </row>
    <row r="8" spans="1:12" s="253" customFormat="1" ht="22.5">
      <c r="C8" s="341"/>
      <c r="D8" s="217" t="s">
        <v>9001</v>
      </c>
      <c r="E8" s="338"/>
      <c r="H8" s="339"/>
      <c r="I8" s="339"/>
      <c r="J8" s="340"/>
      <c r="L8" s="339"/>
    </row>
    <row r="9" spans="1:12" s="253" customFormat="1" ht="22.5">
      <c r="C9" s="341"/>
      <c r="D9" s="217" t="s">
        <v>9002</v>
      </c>
      <c r="E9" s="338"/>
      <c r="H9" s="339"/>
      <c r="I9" s="339"/>
      <c r="J9" s="340"/>
      <c r="L9" s="339"/>
    </row>
    <row r="10" spans="1:12" s="253" customFormat="1" ht="22.5">
      <c r="C10" s="341"/>
      <c r="D10" s="217" t="s">
        <v>9003</v>
      </c>
      <c r="E10" s="338"/>
      <c r="H10" s="339"/>
      <c r="I10" s="339"/>
      <c r="J10" s="340"/>
      <c r="L10" s="339"/>
    </row>
    <row r="11" spans="1:12" s="253" customFormat="1" ht="22.5">
      <c r="C11" s="341"/>
      <c r="D11" s="217" t="s">
        <v>9004</v>
      </c>
      <c r="E11" s="338"/>
      <c r="H11" s="339"/>
      <c r="I11" s="339"/>
      <c r="J11" s="340"/>
      <c r="L11" s="339"/>
    </row>
    <row r="12" spans="1:12" s="253" customFormat="1" ht="22.5">
      <c r="C12" s="341"/>
      <c r="D12" s="342" t="s">
        <v>9009</v>
      </c>
      <c r="E12" s="338"/>
      <c r="H12" s="339"/>
      <c r="I12" s="339"/>
      <c r="J12" s="340"/>
      <c r="L12" s="339"/>
    </row>
    <row r="13" spans="1:12" s="253" customFormat="1" ht="22.5">
      <c r="C13" s="341"/>
      <c r="D13" s="217" t="s">
        <v>9005</v>
      </c>
      <c r="E13" s="338"/>
      <c r="H13" s="339"/>
      <c r="I13" s="339"/>
      <c r="J13" s="340"/>
      <c r="L13" s="339"/>
    </row>
    <row r="14" spans="1:12" s="253" customFormat="1" ht="22.5">
      <c r="C14" s="341"/>
      <c r="D14" s="217" t="s">
        <v>9006</v>
      </c>
      <c r="E14" s="338"/>
      <c r="H14" s="339"/>
      <c r="I14" s="339"/>
      <c r="J14" s="340"/>
      <c r="L14" s="339"/>
    </row>
    <row r="15" spans="1:12" s="253" customFormat="1" ht="22.5">
      <c r="C15" s="341"/>
      <c r="D15" s="217" t="s">
        <v>9007</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8999</v>
      </c>
      <c r="F17" s="862"/>
      <c r="G17" s="348" t="str">
        <f>IF(ISBLANK(H17),"必須","入力済")</f>
        <v>入力済</v>
      </c>
      <c r="H17" s="58" t="s">
        <v>11111</v>
      </c>
      <c r="I17" s="343" t="s">
        <v>8788</v>
      </c>
      <c r="J17" s="389" t="s">
        <v>9044</v>
      </c>
      <c r="L17" s="339"/>
    </row>
    <row r="18" spans="2:12" s="253" customFormat="1" ht="33">
      <c r="C18" s="227" t="s">
        <v>8037</v>
      </c>
      <c r="D18" s="411"/>
      <c r="E18" s="862" t="s">
        <v>8850</v>
      </c>
      <c r="F18" s="862"/>
      <c r="G18" s="348" t="str">
        <f>IF(ISBLANK(H18),"必須","入力済")</f>
        <v>入力済</v>
      </c>
      <c r="H18" s="58" t="s">
        <v>8859</v>
      </c>
      <c r="I18" s="344" t="s">
        <v>8624</v>
      </c>
      <c r="J18" s="389" t="s">
        <v>8931</v>
      </c>
      <c r="L18" s="339"/>
    </row>
    <row r="19" spans="2:12" s="253" customFormat="1" ht="27" customHeight="1">
      <c r="C19" s="338"/>
      <c r="D19" s="338"/>
      <c r="E19" s="338"/>
      <c r="H19" s="339"/>
      <c r="I19" s="339"/>
      <c r="J19" s="340"/>
      <c r="L19" s="339"/>
    </row>
    <row r="20" spans="2:12" s="253" customFormat="1" ht="22.5">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8618</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必須</v>
      </c>
      <c r="H25" s="57"/>
      <c r="I25" s="344" t="s">
        <v>8624</v>
      </c>
      <c r="J25" s="391" t="s">
        <v>8935</v>
      </c>
      <c r="K25" s="339"/>
      <c r="L25" s="339"/>
    </row>
    <row r="26" spans="2:12" s="253" customFormat="1" ht="33" customHeight="1">
      <c r="C26" s="267" t="s">
        <v>8039</v>
      </c>
      <c r="D26" s="850"/>
      <c r="E26" s="860" t="s">
        <v>8602</v>
      </c>
      <c r="F26" s="860"/>
      <c r="G26" s="348" t="str">
        <f>IF(ISBLANK(H26),"必須","入力済")</f>
        <v>必須</v>
      </c>
      <c r="H26" s="57"/>
      <c r="I26" s="344" t="s">
        <v>8624</v>
      </c>
      <c r="J26" s="391" t="s">
        <v>8936</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2.5">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2.5">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
      </c>
      <c r="H43" s="848"/>
      <c r="I43" s="848"/>
      <c r="J43" s="395" t="s">
        <v>8930</v>
      </c>
    </row>
    <row r="44" spans="2:12" s="253" customFormat="1" ht="27" customHeight="1"/>
    <row r="45" spans="2:12" s="253" customFormat="1" ht="22.5">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8932</v>
      </c>
      <c r="J49" s="390" t="s">
        <v>8937</v>
      </c>
    </row>
    <row r="50" spans="3:10" s="253" customFormat="1" ht="49.5" customHeight="1">
      <c r="C50" s="227" t="s">
        <v>8037</v>
      </c>
      <c r="D50" s="846"/>
      <c r="E50" s="847" t="s">
        <v>9</v>
      </c>
      <c r="F50" s="847"/>
      <c r="G50" s="348" t="str">
        <f>IF(ISBLANK(H50),"必須","入力済")</f>
        <v>必須</v>
      </c>
      <c r="H50" s="90"/>
      <c r="I50" s="343" t="s">
        <v>8786</v>
      </c>
      <c r="J50" s="357" t="s">
        <v>8938</v>
      </c>
    </row>
    <row r="51" spans="3:10" s="253" customFormat="1" ht="49.5" customHeight="1">
      <c r="C51" s="227" t="s">
        <v>8038</v>
      </c>
      <c r="D51" s="846"/>
      <c r="E51" s="847" t="s">
        <v>13</v>
      </c>
      <c r="F51" s="847"/>
      <c r="G51" s="348" t="str">
        <f>IF(ISBLANK(H51),"必須","入力済")</f>
        <v>必須</v>
      </c>
      <c r="H51" s="61"/>
      <c r="I51" s="343" t="s">
        <v>8786</v>
      </c>
      <c r="J51" s="357" t="s">
        <v>9028</v>
      </c>
    </row>
    <row r="52" spans="3:10" s="253" customFormat="1" ht="49.5" customHeight="1">
      <c r="C52" s="267" t="s">
        <v>8039</v>
      </c>
      <c r="D52" s="846"/>
      <c r="E52" s="847" t="s">
        <v>8049</v>
      </c>
      <c r="F52" s="847"/>
      <c r="G52" s="348" t="str">
        <f>IF(ISBLANK(H52),"必須","入力済")</f>
        <v>必須</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46"/>
      <c r="E54" s="847" t="s">
        <v>8943</v>
      </c>
      <c r="F54" s="847"/>
      <c r="G54" s="320" t="str">
        <f>IF(ISBLANK(H54),"任意","入力済")</f>
        <v>任意</v>
      </c>
      <c r="H54" s="91"/>
      <c r="I54" s="343" t="s">
        <v>8932</v>
      </c>
      <c r="J54" s="390" t="s">
        <v>8942</v>
      </c>
    </row>
    <row r="55" spans="3:10" s="253" customFormat="1" ht="33">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c r="B1" s="6" t="s">
        <v>182</v>
      </c>
      <c r="E1" s="107" t="s">
        <v>11107</v>
      </c>
    </row>
    <row r="2" spans="2:10" ht="14">
      <c r="B2" s="6"/>
    </row>
    <row r="3" spans="2:10" ht="16.5">
      <c r="B3" s="22" t="s">
        <v>8074</v>
      </c>
      <c r="F3" s="1" t="s">
        <v>9054</v>
      </c>
    </row>
    <row r="4" spans="2:10" s="2" customFormat="1" ht="26">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08</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6.5">
      <c r="B90" s="22" t="s">
        <v>8075</v>
      </c>
    </row>
    <row r="91" spans="2:10">
      <c r="B91" s="1" t="s">
        <v>8076</v>
      </c>
    </row>
    <row r="92" spans="2:10" ht="26">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08</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9064</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8700</v>
      </c>
    </row>
    <row r="194" spans="5:40">
      <c r="E194" s="17" t="s">
        <v>669</v>
      </c>
      <c r="F194" s="17" t="s">
        <v>668</v>
      </c>
      <c r="AA194" s="13" t="s">
        <v>8324</v>
      </c>
      <c r="AB194" s="123">
        <v>258</v>
      </c>
      <c r="AM194" s="17" t="s">
        <v>9288</v>
      </c>
      <c r="AN194" s="17" t="s">
        <v>8699</v>
      </c>
    </row>
    <row r="195" spans="5:40">
      <c r="E195" s="17" t="s">
        <v>671</v>
      </c>
      <c r="F195" s="17" t="s">
        <v>670</v>
      </c>
      <c r="AA195" s="13" t="s">
        <v>8325</v>
      </c>
      <c r="AB195" s="123">
        <v>260</v>
      </c>
      <c r="AM195" s="17" t="s">
        <v>9289</v>
      </c>
      <c r="AN195" s="17" t="s">
        <v>8698</v>
      </c>
    </row>
    <row r="196" spans="5:40">
      <c r="E196" s="17" t="s">
        <v>673</v>
      </c>
      <c r="F196" s="17" t="s">
        <v>672</v>
      </c>
      <c r="AA196" s="13" t="s">
        <v>8326</v>
      </c>
      <c r="AB196" s="123">
        <v>100</v>
      </c>
      <c r="AM196" s="17" t="s">
        <v>9290</v>
      </c>
      <c r="AN196" s="17" t="s">
        <v>8697</v>
      </c>
    </row>
    <row r="197" spans="5:40">
      <c r="E197" s="17" t="s">
        <v>675</v>
      </c>
      <c r="F197" s="17" t="s">
        <v>674</v>
      </c>
      <c r="AA197" s="13" t="s">
        <v>8327</v>
      </c>
      <c r="AB197" s="124">
        <v>854</v>
      </c>
      <c r="AM197" s="17" t="s">
        <v>9291</v>
      </c>
      <c r="AN197" s="17" t="s">
        <v>8696</v>
      </c>
    </row>
    <row r="198" spans="5:40">
      <c r="E198" s="17" t="s">
        <v>677</v>
      </c>
      <c r="F198" s="17" t="s">
        <v>676</v>
      </c>
      <c r="AA198" s="13" t="s">
        <v>8329</v>
      </c>
      <c r="AB198" s="123" t="s">
        <v>8328</v>
      </c>
      <c r="AM198" s="17" t="s">
        <v>9292</v>
      </c>
      <c r="AN198" s="17" t="s">
        <v>8695</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栗山信彦</dc:creator>
  <cp:lastModifiedBy>長島拓也</cp:lastModifiedBy>
  <cp:lastPrinted>2025-06-25T04:46:54Z</cp:lastPrinted>
  <dcterms:created xsi:type="dcterms:W3CDTF">2005-07-01T05:21:10Z</dcterms:created>
  <dcterms:modified xsi:type="dcterms:W3CDTF">2025-07-17T06:45:30Z</dcterms:modified>
</cp:coreProperties>
</file>